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4"/>
  </bookViews>
  <sheets>
    <sheet name="表一" sheetId="2" r:id="rId1"/>
    <sheet name="表二" sheetId="7" r:id="rId2"/>
    <sheet name="表二1" sheetId="8" r:id="rId3"/>
    <sheet name="3.评估申报表" sheetId="5" r:id="rId4"/>
    <sheet name="4.资金落实表" sheetId="6" r:id="rId5"/>
  </sheets>
  <definedNames>
    <definedName name="_xlnm.Print_Area" localSheetId="4">'4.资金落实表'!$A$1:$G$16</definedName>
  </definedNames>
  <calcPr calcId="144525"/>
</workbook>
</file>

<file path=xl/sharedStrings.xml><?xml version="1.0" encoding="utf-8"?>
<sst xmlns="http://schemas.openxmlformats.org/spreadsheetml/2006/main" count="1112" uniqueCount="264">
  <si>
    <t>附件1</t>
  </si>
  <si>
    <t>2021年湖南省农村公路安防设施目标完成汇总表</t>
  </si>
  <si>
    <t>2020年湖南省农村公路提质改造目标完成汇总表</t>
  </si>
  <si>
    <t>填报单位:衡山县公路建设养护中心</t>
  </si>
  <si>
    <t>填报单位:</t>
  </si>
  <si>
    <t>衡山县公路建设养护中心</t>
  </si>
  <si>
    <t>县市区名称</t>
  </si>
  <si>
    <t>2021年目标</t>
  </si>
  <si>
    <t>2021年完成情况</t>
  </si>
  <si>
    <t>里程          (公里)</t>
  </si>
  <si>
    <t>完成投资             (万元)</t>
  </si>
  <si>
    <t>完成里程百分比（%）</t>
  </si>
  <si>
    <t>完成投资百分比（%）</t>
  </si>
  <si>
    <t>合格里程  (公里)</t>
  </si>
  <si>
    <t>合格率      (%)</t>
  </si>
  <si>
    <t>建设里程          (公里)</t>
  </si>
  <si>
    <t>合计</t>
  </si>
  <si>
    <t>乡镇通三级路</t>
  </si>
  <si>
    <t>旅游、资源、产业路</t>
  </si>
  <si>
    <t>合格率       (%)</t>
  </si>
  <si>
    <t>完成投资            (万元)</t>
  </si>
  <si>
    <t>解决通三级路乡镇个数（个）</t>
  </si>
  <si>
    <t>解决景点、产业区节点数（个）</t>
  </si>
  <si>
    <t>衡山县</t>
  </si>
  <si>
    <t>市州合计</t>
  </si>
  <si>
    <t>单位负责人：</t>
  </si>
  <si>
    <t>填报人:  旷玲                           联系电话:15116851680</t>
  </si>
  <si>
    <t>填报人:   旷玲                       联系电话:15116851680</t>
  </si>
  <si>
    <t>说明：该表完成情况按截至12月20日的数据统计填报。</t>
  </si>
  <si>
    <t>填报日期:2021年 12 月 1  日</t>
  </si>
  <si>
    <t>说明：该表完成情况要求按截至12月20日的数据统计填报。</t>
  </si>
  <si>
    <t>附件2</t>
  </si>
  <si>
    <t>2021年湖南省农村公路提质改造项目完成情况一览表</t>
  </si>
  <si>
    <t>2021年湖南省农村公路安防设施项目完成情况一览表</t>
  </si>
  <si>
    <t xml:space="preserve">          填报单位:衡山县公路建设养护中心</t>
  </si>
  <si>
    <t>序号</t>
  </si>
  <si>
    <t>项目名称</t>
  </si>
  <si>
    <t>项目所在地</t>
  </si>
  <si>
    <t>国省规划、计划情况(建设规模)</t>
  </si>
  <si>
    <t>完成里程、标准和投资</t>
  </si>
  <si>
    <t>本年到位资金(万元)</t>
  </si>
  <si>
    <t>项目联系人</t>
  </si>
  <si>
    <t>备注</t>
  </si>
  <si>
    <t>项目基本情况</t>
  </si>
  <si>
    <t>完成里程和投资</t>
  </si>
  <si>
    <t>县市区</t>
  </si>
  <si>
    <t>乡镇</t>
  </si>
  <si>
    <t>建制村</t>
  </si>
  <si>
    <t>文号</t>
  </si>
  <si>
    <t>路线编码</t>
  </si>
  <si>
    <t>路线里程(公里)</t>
  </si>
  <si>
    <t>中央   投资</t>
  </si>
  <si>
    <t>省投资</t>
  </si>
  <si>
    <t>市州   配套</t>
  </si>
  <si>
    <t>县市区配套</t>
  </si>
  <si>
    <t>乡镇   配套</t>
  </si>
  <si>
    <t>其它</t>
  </si>
  <si>
    <t>姓名</t>
  </si>
  <si>
    <t>联系电话</t>
  </si>
  <si>
    <t>线路编码</t>
  </si>
  <si>
    <t>线路里程</t>
  </si>
  <si>
    <t>里程(公里)</t>
  </si>
  <si>
    <t>投资   (万元)</t>
  </si>
  <si>
    <t>小计</t>
  </si>
  <si>
    <t>解决通三级路乡镇名称</t>
  </si>
  <si>
    <t>宽度（米）</t>
  </si>
  <si>
    <t>路面类型</t>
  </si>
  <si>
    <t>技术等级</t>
  </si>
  <si>
    <t>解决景点、产业区节点名称</t>
  </si>
  <si>
    <t>总计</t>
  </si>
  <si>
    <t>花果山3Ａ景区公路</t>
  </si>
  <si>
    <t>白果镇</t>
  </si>
  <si>
    <t xml:space="preserve">湘交综规（2021）89号
</t>
  </si>
  <si>
    <t>砼路面</t>
  </si>
  <si>
    <t>等外</t>
  </si>
  <si>
    <t>刘彬</t>
  </si>
  <si>
    <t>长江镇政府至107国道</t>
  </si>
  <si>
    <t>长江镇</t>
  </si>
  <si>
    <t>X111430423</t>
  </si>
  <si>
    <t>四级</t>
  </si>
  <si>
    <t>新屋湾-翔鹏现代农业养殖基地</t>
  </si>
  <si>
    <t>岭坡乡</t>
  </si>
  <si>
    <t>翔鹏现代农业养殖基地产业园</t>
  </si>
  <si>
    <t>朝圣村部－乐晨农牧科技有限公司</t>
  </si>
  <si>
    <t>乐晨生态农业综合开发基地</t>
  </si>
  <si>
    <t>罗汉塘-衡阳县毛田村</t>
  </si>
  <si>
    <t>新桥镇</t>
  </si>
  <si>
    <t>新桥镇生态农业综合项目园区</t>
  </si>
  <si>
    <t>龙荫桥-太平组</t>
  </si>
  <si>
    <t>永和乡</t>
  </si>
  <si>
    <t>CY22430423</t>
  </si>
  <si>
    <t>咸宜蓝宝石葡萄基地</t>
  </si>
  <si>
    <t>联系电话：15116851680</t>
  </si>
  <si>
    <t>填报日期:2021年 12 月  1 日</t>
  </si>
  <si>
    <t>填报人：</t>
  </si>
  <si>
    <t>联系电话：</t>
  </si>
  <si>
    <t>填报日期:2021年  月   日</t>
  </si>
  <si>
    <t>备注：该表完成情况要求按截至12月20日的数据统计填报，项目需同完工备案和信息管理系统中数据保持一致。</t>
  </si>
  <si>
    <t xml:space="preserve">  衡山县公路建设养护中心</t>
  </si>
  <si>
    <t>C003430423</t>
  </si>
  <si>
    <t>湘交函（2021）357号</t>
  </si>
  <si>
    <t>C012430423</t>
  </si>
  <si>
    <t>C018430423</t>
  </si>
  <si>
    <t>C019430423</t>
  </si>
  <si>
    <t>C021430423</t>
  </si>
  <si>
    <t>C023430423</t>
  </si>
  <si>
    <t>C026430423</t>
  </si>
  <si>
    <t>C02D430423</t>
  </si>
  <si>
    <t>C030430423</t>
  </si>
  <si>
    <t>C031430423</t>
  </si>
  <si>
    <t>C032430423</t>
  </si>
  <si>
    <t>C038430423</t>
  </si>
  <si>
    <t>C039430423</t>
  </si>
  <si>
    <t>C03C430423</t>
  </si>
  <si>
    <t>C041430423</t>
  </si>
  <si>
    <t>C043430423</t>
  </si>
  <si>
    <t>C045430423</t>
  </si>
  <si>
    <t>C04B430423</t>
  </si>
  <si>
    <t>C051430423</t>
  </si>
  <si>
    <t>C056430423</t>
  </si>
  <si>
    <t xml:space="preserve">        </t>
  </si>
  <si>
    <t>旷玲</t>
  </si>
  <si>
    <t>填报日期:2021年  12月  1 日</t>
  </si>
  <si>
    <t>备注：该表完成情况要求按截至12月20日的数据统计填报，项目需同信息管理系统中数据保持一致。</t>
  </si>
  <si>
    <t>C058430423</t>
  </si>
  <si>
    <t>C060430423</t>
  </si>
  <si>
    <t>C061430423</t>
  </si>
  <si>
    <t>C065430423</t>
  </si>
  <si>
    <t>C071430423</t>
  </si>
  <si>
    <t>C073430423</t>
  </si>
  <si>
    <t>C074430423</t>
  </si>
  <si>
    <t>C077430423</t>
  </si>
  <si>
    <t>C079430423</t>
  </si>
  <si>
    <t>C084430423</t>
  </si>
  <si>
    <t>C086430423</t>
  </si>
  <si>
    <t>C088430423</t>
  </si>
  <si>
    <t>C08A430423</t>
  </si>
  <si>
    <t>C090430423</t>
  </si>
  <si>
    <t>C091430423</t>
  </si>
  <si>
    <t>C092430423</t>
  </si>
  <si>
    <t>C095430423</t>
  </si>
  <si>
    <t>C100430423</t>
  </si>
  <si>
    <t>C101430423</t>
  </si>
  <si>
    <t>C102430423</t>
  </si>
  <si>
    <t>C106430423</t>
  </si>
  <si>
    <t>C108430423</t>
  </si>
  <si>
    <t>C110430423</t>
  </si>
  <si>
    <t>C111430423</t>
  </si>
  <si>
    <t>C112430423</t>
  </si>
  <si>
    <t>C113430423</t>
  </si>
  <si>
    <t>C114430423</t>
  </si>
  <si>
    <t>C117430423</t>
  </si>
  <si>
    <t>C118430423</t>
  </si>
  <si>
    <t>C120430423</t>
  </si>
  <si>
    <t>C122430423</t>
  </si>
  <si>
    <t>C123430423</t>
  </si>
  <si>
    <t>C125430423</t>
  </si>
  <si>
    <t>C126430423</t>
  </si>
  <si>
    <t>C129430423</t>
  </si>
  <si>
    <t>C130430423</t>
  </si>
  <si>
    <t>C131430423</t>
  </si>
  <si>
    <t>C132430423</t>
  </si>
  <si>
    <t>C133430423</t>
  </si>
  <si>
    <t>C135430423</t>
  </si>
  <si>
    <t>C137430423</t>
  </si>
  <si>
    <t>C138430423</t>
  </si>
  <si>
    <t>C139430423</t>
  </si>
  <si>
    <t>C142430423</t>
  </si>
  <si>
    <t>C145430423</t>
  </si>
  <si>
    <t>C147430423</t>
  </si>
  <si>
    <t>C14A430423</t>
  </si>
  <si>
    <t>C14B430423</t>
  </si>
  <si>
    <t>C153430423</t>
  </si>
  <si>
    <t>C155430423</t>
  </si>
  <si>
    <t>C156430423</t>
  </si>
  <si>
    <t>C15B430423</t>
  </si>
  <si>
    <t>C161430423</t>
  </si>
  <si>
    <t>C164430423</t>
  </si>
  <si>
    <t>C165430423</t>
  </si>
  <si>
    <t>C167430423</t>
  </si>
  <si>
    <t>C169430423</t>
  </si>
  <si>
    <t>C170430423</t>
  </si>
  <si>
    <t>C183430423</t>
  </si>
  <si>
    <t>C190430423</t>
  </si>
  <si>
    <t>C193430423</t>
  </si>
  <si>
    <t>C194430423</t>
  </si>
  <si>
    <t>C202430423</t>
  </si>
  <si>
    <t>C204430423</t>
  </si>
  <si>
    <t>C205430423</t>
  </si>
  <si>
    <t>C206430423</t>
  </si>
  <si>
    <t>C210430423</t>
  </si>
  <si>
    <t>C211430423</t>
  </si>
  <si>
    <t>C213430423</t>
  </si>
  <si>
    <t>C214430423</t>
  </si>
  <si>
    <t>C215430423</t>
  </si>
  <si>
    <t>C216430423</t>
  </si>
  <si>
    <t>C219430423</t>
  </si>
  <si>
    <t>C236430423</t>
  </si>
  <si>
    <t>C239430423</t>
  </si>
  <si>
    <t>C240430423</t>
  </si>
  <si>
    <t>C241430423</t>
  </si>
  <si>
    <t>C243430423</t>
  </si>
  <si>
    <t>C244430423</t>
  </si>
  <si>
    <t>C245430423</t>
  </si>
  <si>
    <t>C246430423</t>
  </si>
  <si>
    <t>C249430423</t>
  </si>
  <si>
    <t>C250430423</t>
  </si>
  <si>
    <t>C251430423</t>
  </si>
  <si>
    <t>C252430423</t>
  </si>
  <si>
    <t>C253430423</t>
  </si>
  <si>
    <t>C255430423</t>
  </si>
  <si>
    <t>C256430423</t>
  </si>
  <si>
    <t>C260430423</t>
  </si>
  <si>
    <t>C265430423</t>
  </si>
  <si>
    <t>C269430423</t>
  </si>
  <si>
    <t>C271430423</t>
  </si>
  <si>
    <t>C274430423</t>
  </si>
  <si>
    <t>C278430423</t>
  </si>
  <si>
    <t>C279430423</t>
  </si>
  <si>
    <t>C289430423</t>
  </si>
  <si>
    <t>C290430423</t>
  </si>
  <si>
    <t>C293430423</t>
  </si>
  <si>
    <t>C295430423</t>
  </si>
  <si>
    <t>C2R1430423</t>
  </si>
  <si>
    <t>C300430423</t>
  </si>
  <si>
    <t>C304430423</t>
  </si>
  <si>
    <t>C305430423</t>
  </si>
  <si>
    <t>C308430423</t>
  </si>
  <si>
    <t>C309430423</t>
  </si>
  <si>
    <t>C310430423</t>
  </si>
  <si>
    <t>C311430423</t>
  </si>
  <si>
    <t>C314430423</t>
  </si>
  <si>
    <t>附件3</t>
  </si>
  <si>
    <t>重点民生实事考核数据评估认定申报表</t>
  </si>
  <si>
    <t>申报单位（盖章）：衡山县公路建设养护中心</t>
  </si>
  <si>
    <t>负责人签名（或盖章）：</t>
  </si>
  <si>
    <t>实
事
项
目</t>
  </si>
  <si>
    <t>指标名称</t>
  </si>
  <si>
    <t>全年任务目标</t>
  </si>
  <si>
    <t>实际完成</t>
  </si>
  <si>
    <t>建设农村公路安防设施</t>
  </si>
  <si>
    <t>80KM</t>
  </si>
  <si>
    <t>80.753KM</t>
  </si>
  <si>
    <t>农村公路（乡乡通三级路、旅游路、资源路、产业路）提质改造</t>
  </si>
  <si>
    <t>15KM</t>
  </si>
  <si>
    <t>17.076KM</t>
  </si>
  <si>
    <t>申报单位
自评意见</t>
  </si>
  <si>
    <t>年   月  日</t>
  </si>
  <si>
    <t>公示情况（提供复印件）</t>
  </si>
  <si>
    <t>统计部门
评估认定意见</t>
  </si>
  <si>
    <t>联系人：旷玲</t>
  </si>
  <si>
    <t>附件4</t>
  </si>
  <si>
    <t>重点民生实事经费支出情况统计表</t>
  </si>
  <si>
    <t>填报单位：衡山县公路建设养护中心</t>
  </si>
  <si>
    <t>国    家
投入资金</t>
  </si>
  <si>
    <t>省    级
投入资金</t>
  </si>
  <si>
    <t>市    州
投入资金</t>
  </si>
  <si>
    <t>县市区、乡镇投入资金</t>
  </si>
  <si>
    <t>其他投入</t>
  </si>
  <si>
    <t>合 计</t>
  </si>
  <si>
    <t>衡山县合计</t>
  </si>
  <si>
    <t>联系人:旷玲</t>
  </si>
  <si>
    <t>联系电话:</t>
  </si>
  <si>
    <t>填报时间: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</si>
</sst>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0.0_ "/>
  </numFmts>
  <fonts count="3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u/>
      <sz val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color theme="0"/>
      <name val="宋体"/>
      <charset val="134"/>
    </font>
    <font>
      <sz val="12"/>
      <color rgb="FF9C6500"/>
      <name val="宋体"/>
      <charset val="134"/>
    </font>
    <font>
      <sz val="12"/>
      <color rgb="FF3F3F76"/>
      <name val="宋体"/>
      <charset val="134"/>
    </font>
    <font>
      <sz val="12"/>
      <color rgb="FF9C0006"/>
      <name val="宋体"/>
      <charset val="134"/>
    </font>
    <font>
      <sz val="12"/>
      <color rgb="FF006100"/>
      <name val="宋体"/>
      <charset val="134"/>
    </font>
    <font>
      <u/>
      <sz val="12"/>
      <color indexed="12"/>
      <name val="宋体"/>
      <charset val="134"/>
    </font>
    <font>
      <b/>
      <sz val="13"/>
      <color theme="3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b/>
      <sz val="12"/>
      <color rgb="FF3F3F3F"/>
      <name val="宋体"/>
      <charset val="134"/>
    </font>
    <font>
      <i/>
      <sz val="12"/>
      <color rgb="FF7F7F7F"/>
      <name val="宋体"/>
      <charset val="134"/>
    </font>
    <font>
      <b/>
      <sz val="12"/>
      <color rgb="FFFA7D00"/>
      <name val="宋体"/>
      <charset val="134"/>
    </font>
    <font>
      <b/>
      <sz val="15"/>
      <color theme="3"/>
      <name val="宋体"/>
      <charset val="134"/>
    </font>
    <font>
      <b/>
      <sz val="12"/>
      <color theme="0"/>
      <name val="宋体"/>
      <charset val="134"/>
    </font>
    <font>
      <sz val="12"/>
      <color rgb="FFFA7D00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5" borderId="2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8" borderId="28" applyNumberFormat="0" applyAlignment="0" applyProtection="0">
      <alignment vertical="center"/>
    </xf>
    <xf numFmtId="0" fontId="28" fillId="18" borderId="24" applyNumberFormat="0" applyAlignment="0" applyProtection="0">
      <alignment vertical="center"/>
    </xf>
    <xf numFmtId="0" fontId="30" fillId="23" borderId="3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</cellStyleXfs>
  <cellXfs count="2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13" xfId="50" applyNumberFormat="1" applyFont="1" applyFill="1" applyBorder="1" applyAlignment="1" applyProtection="1">
      <alignment vertical="center" wrapText="1"/>
    </xf>
    <xf numFmtId="0" fontId="10" fillId="0" borderId="14" xfId="50" applyNumberFormat="1" applyFont="1" applyFill="1" applyBorder="1" applyAlignment="1" applyProtection="1">
      <alignment horizontal="center" vertical="center" wrapText="1"/>
    </xf>
    <xf numFmtId="0" fontId="10" fillId="0" borderId="15" xfId="50" applyNumberFormat="1" applyFont="1" applyFill="1" applyBorder="1" applyAlignment="1" applyProtection="1">
      <alignment horizontal="center" vertical="center" wrapText="1"/>
    </xf>
    <xf numFmtId="0" fontId="10" fillId="0" borderId="13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9" xfId="5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6" xfId="5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11" xfId="50" applyNumberFormat="1" applyFont="1" applyFill="1" applyBorder="1" applyAlignment="1" applyProtection="1">
      <alignment horizontal="center" vertical="center" wrapText="1"/>
    </xf>
    <xf numFmtId="0" fontId="10" fillId="0" borderId="16" xfId="5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0" fillId="2" borderId="13" xfId="50" applyNumberFormat="1" applyFont="1" applyFill="1" applyBorder="1" applyAlignment="1" applyProtection="1">
      <alignment vertical="center" wrapText="1"/>
    </xf>
    <xf numFmtId="0" fontId="10" fillId="2" borderId="14" xfId="50" applyNumberFormat="1" applyFont="1" applyFill="1" applyBorder="1" applyAlignment="1" applyProtection="1">
      <alignment horizontal="center" vertical="center" wrapText="1"/>
    </xf>
    <xf numFmtId="0" fontId="10" fillId="2" borderId="15" xfId="50" applyNumberFormat="1" applyFont="1" applyFill="1" applyBorder="1" applyAlignment="1" applyProtection="1">
      <alignment horizontal="center" vertical="center" wrapText="1"/>
    </xf>
    <xf numFmtId="0" fontId="10" fillId="2" borderId="13" xfId="50" applyNumberFormat="1" applyFont="1" applyFill="1" applyBorder="1" applyAlignment="1" applyProtection="1">
      <alignment horizontal="center" vertical="center" wrapText="1"/>
    </xf>
    <xf numFmtId="0" fontId="10" fillId="2" borderId="4" xfId="50" applyNumberFormat="1" applyFont="1" applyFill="1" applyBorder="1" applyAlignment="1" applyProtection="1">
      <alignment vertical="center" wrapText="1"/>
    </xf>
    <xf numFmtId="0" fontId="10" fillId="2" borderId="1" xfId="50" applyNumberFormat="1" applyFont="1" applyFill="1" applyBorder="1" applyAlignment="1" applyProtection="1">
      <alignment horizontal="center" vertical="center" wrapText="1"/>
    </xf>
    <xf numFmtId="0" fontId="10" fillId="2" borderId="4" xfId="50" applyNumberFormat="1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9" xfId="5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5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1" xfId="50" applyNumberFormat="1" applyFont="1" applyFill="1" applyBorder="1" applyAlignment="1" applyProtection="1">
      <alignment horizontal="center" vertical="center" wrapText="1"/>
    </xf>
    <xf numFmtId="0" fontId="10" fillId="2" borderId="16" xfId="5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50" applyNumberFormat="1" applyFont="1" applyFill="1" applyBorder="1" applyAlignment="1" applyProtection="1">
      <alignment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3" xfId="50" applyNumberFormat="1" applyFont="1" applyFill="1" applyBorder="1" applyAlignment="1" applyProtection="1">
      <alignment horizontal="center" vertical="center" wrapText="1"/>
    </xf>
    <xf numFmtId="0" fontId="2" fillId="0" borderId="16" xfId="50" applyNumberFormat="1" applyFont="1" applyFill="1" applyBorder="1" applyAlignment="1" applyProtection="1">
      <alignment horizontal="center" vertical="center" wrapText="1"/>
    </xf>
    <xf numFmtId="0" fontId="2" fillId="0" borderId="5" xfId="50" applyNumberFormat="1" applyFont="1" applyFill="1" applyBorder="1" applyAlignment="1" applyProtection="1">
      <alignment horizontal="center" vertical="center" wrapText="1"/>
    </xf>
    <xf numFmtId="0" fontId="2" fillId="0" borderId="21" xfId="50" applyNumberFormat="1" applyFont="1" applyFill="1" applyBorder="1" applyAlignment="1" applyProtection="1">
      <alignment horizontal="center" vertical="center" wrapText="1"/>
    </xf>
    <xf numFmtId="0" fontId="2" fillId="0" borderId="4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6" xfId="50" applyNumberFormat="1" applyFont="1" applyFill="1" applyBorder="1" applyAlignment="1" applyProtection="1">
      <alignment horizontal="center" vertical="center" wrapText="1"/>
    </xf>
    <xf numFmtId="0" fontId="2" fillId="0" borderId="8" xfId="5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5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3" xfId="50" applyNumberFormat="1" applyFont="1" applyFill="1" applyBorder="1" applyAlignment="1" applyProtection="1">
      <alignment vertical="center" wrapText="1"/>
    </xf>
    <xf numFmtId="0" fontId="2" fillId="0" borderId="14" xfId="50" applyNumberFormat="1" applyFont="1" applyFill="1" applyBorder="1" applyAlignment="1" applyProtection="1">
      <alignment horizontal="center" vertical="center" wrapText="1"/>
    </xf>
    <xf numFmtId="0" fontId="2" fillId="0" borderId="15" xfId="50" applyNumberFormat="1" applyFont="1" applyFill="1" applyBorder="1" applyAlignment="1" applyProtection="1">
      <alignment horizontal="center" vertical="center" wrapText="1"/>
    </xf>
    <xf numFmtId="0" fontId="2" fillId="0" borderId="4" xfId="50" applyNumberFormat="1" applyFont="1" applyFill="1" applyBorder="1" applyAlignment="1" applyProtection="1">
      <alignment vertical="center" wrapText="1"/>
    </xf>
    <xf numFmtId="0" fontId="2" fillId="0" borderId="0" xfId="5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13" xfId="50" applyNumberFormat="1" applyFont="1" applyFill="1" applyBorder="1" applyAlignment="1" applyProtection="1">
      <alignment horizontal="center" vertical="center" wrapText="1"/>
    </xf>
    <xf numFmtId="0" fontId="2" fillId="0" borderId="19" xfId="50" applyNumberFormat="1" applyFont="1" applyFill="1" applyBorder="1" applyAlignment="1" applyProtection="1">
      <alignment horizontal="center" vertical="center" wrapText="1"/>
    </xf>
    <xf numFmtId="0" fontId="13" fillId="0" borderId="19" xfId="50" applyNumberFormat="1" applyFont="1" applyFill="1" applyBorder="1" applyAlignment="1" applyProtection="1">
      <alignment horizontal="center" vertical="center" wrapText="1"/>
    </xf>
    <xf numFmtId="0" fontId="13" fillId="0" borderId="1" xfId="5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5" xfId="5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6" xfId="5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1" xfId="5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Alignment="1"/>
    <xf numFmtId="0" fontId="0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showGridLines="0" zoomScale="70" zoomScaleNormal="70" zoomScaleSheetLayoutView="60" topLeftCell="E1" workbookViewId="0">
      <selection activeCell="F12" sqref="F12"/>
    </sheetView>
  </sheetViews>
  <sheetFormatPr defaultColWidth="9" defaultRowHeight="15"/>
  <cols>
    <col min="1" max="1" width="17.625" customWidth="1"/>
    <col min="2" max="3" width="12" customWidth="1"/>
    <col min="4" max="5" width="10.625" customWidth="1"/>
    <col min="6" max="6" width="12" customWidth="1"/>
    <col min="7" max="7" width="10.75" customWidth="1"/>
    <col min="8" max="9" width="10.625" customWidth="1"/>
    <col min="10" max="10" width="3.125" customWidth="1"/>
    <col min="11" max="11" width="9.5" customWidth="1"/>
    <col min="12" max="13" width="9.375" customWidth="1"/>
    <col min="14" max="16" width="9.875" customWidth="1"/>
    <col min="17" max="17" width="11.425" customWidth="1"/>
    <col min="18" max="19" width="9.875" customWidth="1"/>
    <col min="20" max="20" width="11.7833333333333" customWidth="1"/>
    <col min="21" max="21" width="9.875" customWidth="1"/>
    <col min="22" max="22" width="7.5" customWidth="1"/>
    <col min="23" max="23" width="6.30833333333333" customWidth="1"/>
    <col min="24" max="24" width="6.625" customWidth="1"/>
    <col min="25" max="25" width="6.375" customWidth="1"/>
  </cols>
  <sheetData>
    <row r="1" customHeight="1" spans="1:11">
      <c r="A1" s="4" t="s">
        <v>0</v>
      </c>
      <c r="K1" s="4" t="s">
        <v>0</v>
      </c>
    </row>
    <row r="2" ht="32.2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K2" s="5" t="s">
        <v>2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1"/>
    </row>
    <row r="3" s="1" customFormat="1" ht="18" customHeight="1" spans="1:26">
      <c r="A3" s="1" t="s">
        <v>3</v>
      </c>
      <c r="K3" s="1" t="s">
        <v>4</v>
      </c>
      <c r="L3" s="1" t="s">
        <v>5</v>
      </c>
      <c r="Z3" s="211"/>
    </row>
    <row r="4" ht="21" customHeight="1" spans="1:26">
      <c r="A4" s="184" t="s">
        <v>6</v>
      </c>
      <c r="B4" s="185" t="s">
        <v>7</v>
      </c>
      <c r="C4" s="185"/>
      <c r="D4" s="186" t="s">
        <v>8</v>
      </c>
      <c r="E4" s="186"/>
      <c r="F4" s="186"/>
      <c r="G4" s="186"/>
      <c r="H4" s="186"/>
      <c r="I4" s="186"/>
      <c r="K4" s="201" t="s">
        <v>6</v>
      </c>
      <c r="L4" s="185" t="s">
        <v>7</v>
      </c>
      <c r="M4" s="185"/>
      <c r="N4" s="186" t="s">
        <v>8</v>
      </c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21"/>
    </row>
    <row r="5" ht="23.25" customHeight="1" spans="1:26">
      <c r="A5" s="187"/>
      <c r="B5" s="188" t="s">
        <v>9</v>
      </c>
      <c r="C5" s="189" t="s">
        <v>10</v>
      </c>
      <c r="D5" s="188" t="s">
        <v>9</v>
      </c>
      <c r="E5" s="189" t="s">
        <v>10</v>
      </c>
      <c r="F5" s="9" t="s">
        <v>11</v>
      </c>
      <c r="G5" s="9" t="s">
        <v>12</v>
      </c>
      <c r="H5" s="189" t="s">
        <v>13</v>
      </c>
      <c r="I5" s="202" t="s">
        <v>14</v>
      </c>
      <c r="K5" s="187"/>
      <c r="L5" s="189" t="s">
        <v>15</v>
      </c>
      <c r="M5" s="189" t="s">
        <v>10</v>
      </c>
      <c r="N5" s="203" t="s">
        <v>16</v>
      </c>
      <c r="O5" s="204"/>
      <c r="P5" s="205" t="s">
        <v>17</v>
      </c>
      <c r="Q5" s="209"/>
      <c r="R5" s="210"/>
      <c r="S5" s="205" t="s">
        <v>18</v>
      </c>
      <c r="T5" s="209"/>
      <c r="U5" s="210"/>
      <c r="V5" s="9" t="s">
        <v>11</v>
      </c>
      <c r="W5" s="9" t="s">
        <v>12</v>
      </c>
      <c r="X5" s="189" t="s">
        <v>13</v>
      </c>
      <c r="Y5" s="202" t="s">
        <v>19</v>
      </c>
      <c r="Z5" s="21"/>
    </row>
    <row r="6" s="1" customFormat="1" ht="51" customHeight="1" spans="1:26">
      <c r="A6" s="190"/>
      <c r="B6" s="191"/>
      <c r="C6" s="191"/>
      <c r="D6" s="191"/>
      <c r="E6" s="191"/>
      <c r="F6" s="9"/>
      <c r="G6" s="9"/>
      <c r="H6" s="191"/>
      <c r="I6" s="206"/>
      <c r="K6" s="190"/>
      <c r="L6" s="191"/>
      <c r="M6" s="191"/>
      <c r="N6" s="9" t="s">
        <v>15</v>
      </c>
      <c r="O6" s="9" t="s">
        <v>20</v>
      </c>
      <c r="P6" s="9" t="s">
        <v>15</v>
      </c>
      <c r="Q6" s="9" t="s">
        <v>21</v>
      </c>
      <c r="R6" s="9" t="s">
        <v>20</v>
      </c>
      <c r="S6" s="9" t="s">
        <v>15</v>
      </c>
      <c r="T6" s="9" t="s">
        <v>22</v>
      </c>
      <c r="U6" s="9" t="s">
        <v>20</v>
      </c>
      <c r="V6" s="9"/>
      <c r="W6" s="9"/>
      <c r="X6" s="191"/>
      <c r="Y6" s="206"/>
      <c r="Z6" s="211"/>
    </row>
    <row r="7" ht="24" customHeight="1" spans="1:26">
      <c r="A7" s="192" t="s">
        <v>23</v>
      </c>
      <c r="B7" s="193">
        <v>80</v>
      </c>
      <c r="C7" s="193">
        <v>1776.6</v>
      </c>
      <c r="D7" s="193">
        <v>80.753</v>
      </c>
      <c r="E7" s="193">
        <v>1776.6</v>
      </c>
      <c r="F7" s="193">
        <v>101</v>
      </c>
      <c r="G7" s="193">
        <v>100</v>
      </c>
      <c r="H7" s="193">
        <v>80.753</v>
      </c>
      <c r="I7" s="207">
        <v>100</v>
      </c>
      <c r="K7" s="192" t="s">
        <v>23</v>
      </c>
      <c r="L7" s="193">
        <v>15</v>
      </c>
      <c r="M7" s="193">
        <v>3573</v>
      </c>
      <c r="N7" s="193">
        <v>17.076</v>
      </c>
      <c r="O7" s="193">
        <v>3577.08</v>
      </c>
      <c r="P7" s="193">
        <v>5.983</v>
      </c>
      <c r="Q7" s="193">
        <v>1</v>
      </c>
      <c r="R7" s="193">
        <v>1735</v>
      </c>
      <c r="S7" s="193">
        <v>11.093</v>
      </c>
      <c r="T7" s="193">
        <v>5</v>
      </c>
      <c r="U7" s="193">
        <v>1842.08</v>
      </c>
      <c r="V7" s="193">
        <v>114</v>
      </c>
      <c r="W7" s="193">
        <v>100</v>
      </c>
      <c r="X7" s="193">
        <v>100</v>
      </c>
      <c r="Y7" s="207">
        <v>100</v>
      </c>
      <c r="Z7" s="21"/>
    </row>
    <row r="8" ht="24" customHeight="1" spans="1:26">
      <c r="A8" s="194"/>
      <c r="B8" s="125"/>
      <c r="C8" s="125"/>
      <c r="D8" s="125"/>
      <c r="E8" s="125"/>
      <c r="F8" s="125"/>
      <c r="G8" s="125"/>
      <c r="H8" s="125"/>
      <c r="I8" s="155"/>
      <c r="K8" s="194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55"/>
      <c r="Z8" s="21"/>
    </row>
    <row r="9" ht="24" customHeight="1" spans="1:26">
      <c r="A9" s="194"/>
      <c r="B9" s="125"/>
      <c r="C9" s="125"/>
      <c r="D9" s="125"/>
      <c r="E9" s="125"/>
      <c r="F9" s="125"/>
      <c r="G9" s="125"/>
      <c r="H9" s="125"/>
      <c r="I9" s="155"/>
      <c r="K9" s="194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55"/>
      <c r="Z9" s="21"/>
    </row>
    <row r="10" ht="24" customHeight="1" spans="1:26">
      <c r="A10" s="194"/>
      <c r="B10" s="125"/>
      <c r="C10" s="125"/>
      <c r="D10" s="125"/>
      <c r="E10" s="125"/>
      <c r="F10" s="125"/>
      <c r="G10" s="125"/>
      <c r="H10" s="125"/>
      <c r="I10" s="155"/>
      <c r="K10" s="194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55"/>
      <c r="Z10" s="21"/>
    </row>
    <row r="11" ht="24" customHeight="1" spans="1:26">
      <c r="A11" s="194"/>
      <c r="B11" s="125"/>
      <c r="C11" s="125"/>
      <c r="D11" s="125"/>
      <c r="E11" s="125"/>
      <c r="F11" s="125"/>
      <c r="G11" s="125"/>
      <c r="H11" s="125"/>
      <c r="I11" s="155"/>
      <c r="K11" s="194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55"/>
      <c r="Z11" s="21"/>
    </row>
    <row r="12" ht="24" customHeight="1" spans="1:26">
      <c r="A12" s="194"/>
      <c r="B12" s="125"/>
      <c r="C12" s="125"/>
      <c r="D12" s="125"/>
      <c r="E12" s="125"/>
      <c r="F12" s="125"/>
      <c r="G12" s="125"/>
      <c r="H12" s="125"/>
      <c r="I12" s="155"/>
      <c r="K12" s="194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55"/>
      <c r="Z12" s="21"/>
    </row>
    <row r="13" ht="24" customHeight="1" spans="1:26">
      <c r="A13" s="194"/>
      <c r="B13" s="125"/>
      <c r="C13" s="125"/>
      <c r="D13" s="125"/>
      <c r="E13" s="125"/>
      <c r="F13" s="125"/>
      <c r="G13" s="125"/>
      <c r="H13" s="125"/>
      <c r="I13" s="155"/>
      <c r="K13" s="194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55"/>
      <c r="Z13" s="21"/>
    </row>
    <row r="14" ht="24" customHeight="1" spans="1:26">
      <c r="A14" s="194"/>
      <c r="B14" s="125"/>
      <c r="C14" s="125"/>
      <c r="D14" s="125"/>
      <c r="E14" s="125"/>
      <c r="F14" s="125"/>
      <c r="G14" s="125"/>
      <c r="H14" s="125"/>
      <c r="I14" s="155"/>
      <c r="K14" s="194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55"/>
      <c r="Z14" s="21"/>
    </row>
    <row r="15" ht="24" customHeight="1" spans="1:26">
      <c r="A15" s="194"/>
      <c r="B15" s="125"/>
      <c r="C15" s="125"/>
      <c r="D15" s="125"/>
      <c r="E15" s="125"/>
      <c r="F15" s="125"/>
      <c r="G15" s="125"/>
      <c r="H15" s="125"/>
      <c r="I15" s="155"/>
      <c r="K15" s="194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55"/>
      <c r="Z15" s="21"/>
    </row>
    <row r="16" ht="24" customHeight="1" spans="1:26">
      <c r="A16" s="194"/>
      <c r="B16" s="125"/>
      <c r="C16" s="125"/>
      <c r="D16" s="125"/>
      <c r="E16" s="125"/>
      <c r="F16" s="125"/>
      <c r="G16" s="125"/>
      <c r="H16" s="125"/>
      <c r="I16" s="155"/>
      <c r="K16" s="194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55"/>
      <c r="Z16" s="21"/>
    </row>
    <row r="17" ht="24" customHeight="1" spans="1:26">
      <c r="A17" s="195" t="s">
        <v>24</v>
      </c>
      <c r="B17" s="196"/>
      <c r="C17" s="196"/>
      <c r="D17" s="125"/>
      <c r="E17" s="125"/>
      <c r="F17" s="125"/>
      <c r="G17" s="125"/>
      <c r="H17" s="125"/>
      <c r="I17" s="155"/>
      <c r="K17" s="208" t="s">
        <v>24</v>
      </c>
      <c r="L17" s="196"/>
      <c r="M17" s="196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55"/>
      <c r="Z17" s="21"/>
    </row>
    <row r="18" s="183" customFormat="1" ht="21" customHeight="1" spans="1:26">
      <c r="A18" s="197" t="s">
        <v>25</v>
      </c>
      <c r="C18" s="198" t="s">
        <v>26</v>
      </c>
      <c r="D18" s="199"/>
      <c r="E18" s="199"/>
      <c r="F18" s="199"/>
      <c r="G18" s="199"/>
      <c r="H18" s="199"/>
      <c r="I18" s="199"/>
      <c r="K18" s="198" t="s">
        <v>25</v>
      </c>
      <c r="L18" s="198"/>
      <c r="M18" s="198" t="s">
        <v>27</v>
      </c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12"/>
    </row>
    <row r="19" s="183" customFormat="1" ht="20.25" customHeight="1" spans="1:25">
      <c r="A19" s="183" t="s">
        <v>28</v>
      </c>
      <c r="G19" s="200" t="s">
        <v>29</v>
      </c>
      <c r="H19" s="200"/>
      <c r="I19" s="200"/>
      <c r="K19" s="183" t="s">
        <v>30</v>
      </c>
      <c r="V19" s="200"/>
      <c r="W19" s="200"/>
      <c r="X19" s="200"/>
      <c r="Y19" s="200"/>
    </row>
    <row r="20" spans="4:25">
      <c r="D20" s="183"/>
      <c r="E20" s="183"/>
      <c r="F20" s="183"/>
      <c r="G20" s="183"/>
      <c r="H20" s="183"/>
      <c r="I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</row>
  </sheetData>
  <mergeCells count="30">
    <mergeCell ref="A2:I2"/>
    <mergeCell ref="K2:Y2"/>
    <mergeCell ref="B4:C4"/>
    <mergeCell ref="D4:I4"/>
    <mergeCell ref="L4:M4"/>
    <mergeCell ref="N4:Y4"/>
    <mergeCell ref="N5:O5"/>
    <mergeCell ref="P5:R5"/>
    <mergeCell ref="S5:U5"/>
    <mergeCell ref="C18:I18"/>
    <mergeCell ref="K18:L18"/>
    <mergeCell ref="M18:Y18"/>
    <mergeCell ref="G19:I19"/>
    <mergeCell ref="V19:Y19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K4:K6"/>
    <mergeCell ref="L5:L6"/>
    <mergeCell ref="M5:M6"/>
    <mergeCell ref="V5:V6"/>
    <mergeCell ref="W5:W6"/>
    <mergeCell ref="X5:X6"/>
    <mergeCell ref="Y5:Y6"/>
  </mergeCells>
  <printOptions horizontalCentered="1" verticalCentered="1"/>
  <pageMargins left="0.354330708661417" right="0.354330708661417" top="0.78740157480315" bottom="0.78740157480315" header="0.511811023622047" footer="0.511811023622047"/>
  <pageSetup paperSize="9" scale="95" orientation="landscape" horizontalDpi="600" verticalDpi="600"/>
  <headerFooter alignWithMargins="0"/>
  <colBreaks count="1" manualBreakCount="1">
    <brk id="10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58"/>
  <sheetViews>
    <sheetView showGridLines="0" view="pageBreakPreview" zoomScale="64" zoomScaleNormal="70" topLeftCell="A4" workbookViewId="0">
      <selection activeCell="N12" sqref="N12"/>
    </sheetView>
  </sheetViews>
  <sheetFormatPr defaultColWidth="9" defaultRowHeight="15"/>
  <cols>
    <col min="1" max="1" width="3.125" customWidth="1"/>
    <col min="2" max="2" width="10.375" customWidth="1"/>
    <col min="3" max="3" width="5.125" customWidth="1"/>
    <col min="4" max="4" width="4.375" customWidth="1"/>
    <col min="5" max="5" width="3.475" customWidth="1"/>
    <col min="6" max="6" width="8.73333333333333" customWidth="1"/>
    <col min="7" max="7" width="9.03333333333333" customWidth="1"/>
    <col min="8" max="8" width="8.125" customWidth="1"/>
    <col min="9" max="9" width="7.375" customWidth="1"/>
    <col min="10" max="10" width="8.56666666666667" customWidth="1"/>
    <col min="11" max="11" width="9.125" customWidth="1"/>
    <col min="12" max="12" width="7.725" customWidth="1"/>
    <col min="13" max="13" width="7.675" customWidth="1"/>
    <col min="14" max="14" width="7.85" customWidth="1"/>
    <col min="15" max="17" width="6.6" customWidth="1"/>
    <col min="18" max="18" width="6.425" customWidth="1"/>
    <col min="19" max="19" width="5.625" customWidth="1"/>
    <col min="20" max="20" width="10" customWidth="1"/>
    <col min="21" max="23" width="6.79166666666667" customWidth="1"/>
    <col min="24" max="24" width="7.49166666666667" customWidth="1"/>
    <col min="25" max="25" width="6.96666666666667" customWidth="1"/>
    <col min="26" max="29" width="5.625" customWidth="1"/>
    <col min="30" max="30" width="6.89166666666667" customWidth="1"/>
    <col min="31" max="31" width="4.15833333333333" customWidth="1"/>
    <col min="32" max="32" width="4.38333333333333" customWidth="1"/>
    <col min="33" max="33" width="11.0666666666667" customWidth="1"/>
    <col min="34" max="34" width="5.3" customWidth="1"/>
    <col min="35" max="35" width="6.375" customWidth="1"/>
    <col min="36" max="36" width="4.375" customWidth="1"/>
    <col min="37" max="37" width="3.125" customWidth="1"/>
    <col min="38" max="40" width="7.625" customWidth="1"/>
    <col min="41" max="41" width="10.75" customWidth="1"/>
    <col min="42" max="44" width="9.125" customWidth="1"/>
    <col min="45" max="46" width="7.5" customWidth="1"/>
    <col min="47" max="55" width="5.625" customWidth="1"/>
    <col min="56" max="56" width="9.9" customWidth="1"/>
  </cols>
  <sheetData>
    <row r="1" ht="18" customHeight="1" spans="1:41">
      <c r="A1" s="45" t="s">
        <v>31</v>
      </c>
      <c r="B1" s="45"/>
      <c r="AK1" s="45" t="s">
        <v>31</v>
      </c>
      <c r="AL1" s="45"/>
      <c r="AM1" s="45"/>
      <c r="AN1" s="45"/>
      <c r="AO1" s="45"/>
    </row>
    <row r="2" ht="45.75" customHeight="1" spans="1:56">
      <c r="A2" s="48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K2" s="48" t="s">
        <v>33</v>
      </c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</row>
    <row r="3" s="4" customFormat="1" ht="21.75" customHeight="1" spans="1:56">
      <c r="A3" s="128"/>
      <c r="B3" s="128" t="s">
        <v>34</v>
      </c>
      <c r="C3" s="128" t="s">
        <v>5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K3" s="128"/>
      <c r="AL3" s="128" t="s">
        <v>4</v>
      </c>
      <c r="AM3" s="128" t="s">
        <v>5</v>
      </c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="127" customFormat="1" customHeight="1" spans="1:56">
      <c r="A4" s="129" t="s">
        <v>35</v>
      </c>
      <c r="B4" s="130" t="s">
        <v>36</v>
      </c>
      <c r="C4" s="130" t="s">
        <v>37</v>
      </c>
      <c r="D4" s="130"/>
      <c r="E4" s="130"/>
      <c r="F4" s="131" t="s">
        <v>38</v>
      </c>
      <c r="G4" s="132"/>
      <c r="H4" s="132"/>
      <c r="I4" s="132"/>
      <c r="J4" s="132"/>
      <c r="K4" s="131" t="s">
        <v>39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1" t="s">
        <v>40</v>
      </c>
      <c r="Z4" s="132"/>
      <c r="AA4" s="132"/>
      <c r="AB4" s="132"/>
      <c r="AC4" s="132"/>
      <c r="AD4" s="132"/>
      <c r="AE4" s="135"/>
      <c r="AF4" s="132" t="s">
        <v>41</v>
      </c>
      <c r="AG4" s="132"/>
      <c r="AH4" s="156" t="s">
        <v>42</v>
      </c>
      <c r="AI4" s="157"/>
      <c r="AK4" s="158" t="s">
        <v>35</v>
      </c>
      <c r="AL4" s="159" t="s">
        <v>43</v>
      </c>
      <c r="AM4" s="160"/>
      <c r="AN4" s="160"/>
      <c r="AO4" s="160"/>
      <c r="AP4" s="160"/>
      <c r="AQ4" s="160"/>
      <c r="AR4" s="171"/>
      <c r="AS4" s="172" t="s">
        <v>44</v>
      </c>
      <c r="AT4" s="172"/>
      <c r="AU4" s="173" t="s">
        <v>40</v>
      </c>
      <c r="AV4" s="173"/>
      <c r="AW4" s="173"/>
      <c r="AX4" s="173"/>
      <c r="AY4" s="173"/>
      <c r="AZ4" s="173"/>
      <c r="BA4" s="173"/>
      <c r="BB4" s="177" t="s">
        <v>41</v>
      </c>
      <c r="BC4" s="177"/>
      <c r="BD4" s="178" t="s">
        <v>42</v>
      </c>
    </row>
    <row r="5" s="127" customFormat="1" customHeight="1" spans="1:56">
      <c r="A5" s="129"/>
      <c r="B5" s="130"/>
      <c r="C5" s="130" t="s">
        <v>45</v>
      </c>
      <c r="D5" s="130" t="s">
        <v>46</v>
      </c>
      <c r="E5" s="130" t="s">
        <v>47</v>
      </c>
      <c r="F5" s="133" t="s">
        <v>48</v>
      </c>
      <c r="G5" s="133" t="s">
        <v>49</v>
      </c>
      <c r="H5" s="131" t="s">
        <v>50</v>
      </c>
      <c r="I5" s="132"/>
      <c r="J5" s="132"/>
      <c r="K5" s="148" t="s">
        <v>16</v>
      </c>
      <c r="L5" s="149"/>
      <c r="M5" s="131" t="s">
        <v>17</v>
      </c>
      <c r="N5" s="132"/>
      <c r="O5" s="132"/>
      <c r="P5" s="132"/>
      <c r="Q5" s="132"/>
      <c r="R5" s="135"/>
      <c r="S5" s="131" t="s">
        <v>18</v>
      </c>
      <c r="T5" s="132"/>
      <c r="U5" s="132"/>
      <c r="V5" s="132"/>
      <c r="W5" s="132"/>
      <c r="X5" s="135"/>
      <c r="Y5" s="130" t="s">
        <v>16</v>
      </c>
      <c r="Z5" s="131" t="s">
        <v>51</v>
      </c>
      <c r="AA5" s="131" t="s">
        <v>52</v>
      </c>
      <c r="AB5" s="130" t="s">
        <v>53</v>
      </c>
      <c r="AC5" s="130" t="s">
        <v>54</v>
      </c>
      <c r="AD5" s="133" t="s">
        <v>55</v>
      </c>
      <c r="AE5" s="130" t="s">
        <v>56</v>
      </c>
      <c r="AF5" s="148" t="s">
        <v>57</v>
      </c>
      <c r="AG5" s="148" t="s">
        <v>58</v>
      </c>
      <c r="AH5" s="156"/>
      <c r="AI5" s="157"/>
      <c r="AK5" s="161"/>
      <c r="AL5" s="130" t="s">
        <v>45</v>
      </c>
      <c r="AM5" s="130" t="s">
        <v>46</v>
      </c>
      <c r="AN5" s="130" t="s">
        <v>47</v>
      </c>
      <c r="AO5" s="130" t="s">
        <v>36</v>
      </c>
      <c r="AP5" s="130" t="s">
        <v>59</v>
      </c>
      <c r="AQ5" s="130" t="s">
        <v>60</v>
      </c>
      <c r="AR5" s="130" t="s">
        <v>48</v>
      </c>
      <c r="AS5" s="174" t="s">
        <v>61</v>
      </c>
      <c r="AT5" s="174" t="s">
        <v>62</v>
      </c>
      <c r="AU5" s="174" t="s">
        <v>16</v>
      </c>
      <c r="AV5" s="174" t="s">
        <v>51</v>
      </c>
      <c r="AW5" s="174" t="s">
        <v>52</v>
      </c>
      <c r="AX5" s="174" t="s">
        <v>53</v>
      </c>
      <c r="AY5" s="174" t="s">
        <v>54</v>
      </c>
      <c r="AZ5" s="174" t="s">
        <v>55</v>
      </c>
      <c r="BA5" s="174" t="s">
        <v>56</v>
      </c>
      <c r="BB5" s="179" t="s">
        <v>57</v>
      </c>
      <c r="BC5" s="179" t="s">
        <v>58</v>
      </c>
      <c r="BD5" s="180"/>
    </row>
    <row r="6" s="127" customFormat="1" ht="46" customHeight="1" spans="1:56">
      <c r="A6" s="129"/>
      <c r="B6" s="130"/>
      <c r="C6" s="130"/>
      <c r="D6" s="130"/>
      <c r="E6" s="130"/>
      <c r="F6" s="134"/>
      <c r="G6" s="134"/>
      <c r="H6" s="133" t="s">
        <v>63</v>
      </c>
      <c r="I6" s="133" t="s">
        <v>17</v>
      </c>
      <c r="J6" s="133" t="s">
        <v>18</v>
      </c>
      <c r="K6" s="130" t="s">
        <v>61</v>
      </c>
      <c r="L6" s="130" t="s">
        <v>62</v>
      </c>
      <c r="M6" s="10" t="s">
        <v>15</v>
      </c>
      <c r="N6" s="10" t="s">
        <v>64</v>
      </c>
      <c r="O6" s="10" t="s">
        <v>65</v>
      </c>
      <c r="P6" s="10" t="s">
        <v>66</v>
      </c>
      <c r="Q6" s="10" t="s">
        <v>67</v>
      </c>
      <c r="R6" s="10" t="s">
        <v>20</v>
      </c>
      <c r="S6" s="10" t="s">
        <v>15</v>
      </c>
      <c r="T6" s="10" t="s">
        <v>68</v>
      </c>
      <c r="U6" s="10" t="s">
        <v>65</v>
      </c>
      <c r="V6" s="10" t="s">
        <v>66</v>
      </c>
      <c r="W6" s="10" t="s">
        <v>67</v>
      </c>
      <c r="X6" s="10" t="s">
        <v>20</v>
      </c>
      <c r="Y6" s="130"/>
      <c r="Z6" s="130"/>
      <c r="AA6" s="130"/>
      <c r="AB6" s="130"/>
      <c r="AC6" s="130"/>
      <c r="AD6" s="134"/>
      <c r="AE6" s="130"/>
      <c r="AF6" s="154"/>
      <c r="AG6" s="154"/>
      <c r="AH6" s="156"/>
      <c r="AI6" s="157"/>
      <c r="AK6" s="161"/>
      <c r="AL6" s="130"/>
      <c r="AM6" s="130"/>
      <c r="AN6" s="130"/>
      <c r="AO6" s="130"/>
      <c r="AP6" s="130"/>
      <c r="AQ6" s="130"/>
      <c r="AR6" s="130"/>
      <c r="AS6" s="174"/>
      <c r="AT6" s="174"/>
      <c r="AU6" s="174"/>
      <c r="AV6" s="174"/>
      <c r="AW6" s="174"/>
      <c r="AX6" s="174"/>
      <c r="AY6" s="174"/>
      <c r="AZ6" s="174"/>
      <c r="BA6" s="174"/>
      <c r="BB6" s="181"/>
      <c r="BC6" s="181"/>
      <c r="BD6" s="180"/>
    </row>
    <row r="7" s="127" customFormat="1" spans="1:57">
      <c r="A7" s="130">
        <v>1</v>
      </c>
      <c r="B7" s="130">
        <v>2</v>
      </c>
      <c r="C7" s="130">
        <v>3</v>
      </c>
      <c r="D7" s="130">
        <v>4</v>
      </c>
      <c r="E7" s="130">
        <v>5</v>
      </c>
      <c r="F7" s="135">
        <v>6</v>
      </c>
      <c r="G7" s="135">
        <v>7</v>
      </c>
      <c r="H7" s="135">
        <v>8</v>
      </c>
      <c r="I7" s="135">
        <v>9</v>
      </c>
      <c r="J7" s="135">
        <v>10</v>
      </c>
      <c r="K7" s="135">
        <v>11</v>
      </c>
      <c r="L7" s="135">
        <v>12</v>
      </c>
      <c r="M7" s="135">
        <v>13</v>
      </c>
      <c r="N7" s="135">
        <v>14</v>
      </c>
      <c r="O7" s="135">
        <v>15</v>
      </c>
      <c r="P7" s="135">
        <v>16</v>
      </c>
      <c r="Q7" s="135">
        <v>17</v>
      </c>
      <c r="R7" s="135">
        <v>18</v>
      </c>
      <c r="S7" s="135">
        <v>19</v>
      </c>
      <c r="T7" s="135">
        <v>20</v>
      </c>
      <c r="U7" s="135">
        <v>21</v>
      </c>
      <c r="V7" s="135">
        <v>22</v>
      </c>
      <c r="W7" s="135">
        <v>23</v>
      </c>
      <c r="X7" s="135">
        <v>24</v>
      </c>
      <c r="Y7" s="135">
        <v>25</v>
      </c>
      <c r="Z7" s="135">
        <v>26</v>
      </c>
      <c r="AA7" s="135">
        <v>27</v>
      </c>
      <c r="AB7" s="135">
        <v>28</v>
      </c>
      <c r="AC7" s="135">
        <v>29</v>
      </c>
      <c r="AD7" s="135">
        <v>30</v>
      </c>
      <c r="AE7" s="135">
        <v>31</v>
      </c>
      <c r="AF7" s="135">
        <v>32</v>
      </c>
      <c r="AG7" s="135">
        <v>33</v>
      </c>
      <c r="AH7" s="130">
        <v>34</v>
      </c>
      <c r="AI7" s="162"/>
      <c r="AJ7" s="147"/>
      <c r="AK7" s="135">
        <v>1</v>
      </c>
      <c r="AL7" s="135">
        <v>2</v>
      </c>
      <c r="AM7" s="135">
        <v>3</v>
      </c>
      <c r="AN7" s="135">
        <v>4</v>
      </c>
      <c r="AO7" s="135">
        <v>5</v>
      </c>
      <c r="AP7" s="135">
        <v>6</v>
      </c>
      <c r="AQ7" s="135">
        <v>7</v>
      </c>
      <c r="AR7" s="135">
        <v>8</v>
      </c>
      <c r="AS7" s="135">
        <v>9</v>
      </c>
      <c r="AT7" s="135">
        <v>10</v>
      </c>
      <c r="AU7" s="135">
        <v>11</v>
      </c>
      <c r="AV7" s="135">
        <v>12</v>
      </c>
      <c r="AW7" s="135">
        <v>13</v>
      </c>
      <c r="AX7" s="135">
        <v>14</v>
      </c>
      <c r="AY7" s="135">
        <v>15</v>
      </c>
      <c r="AZ7" s="135">
        <v>16</v>
      </c>
      <c r="BA7" s="135">
        <v>17</v>
      </c>
      <c r="BB7" s="135">
        <v>18</v>
      </c>
      <c r="BC7" s="135">
        <v>19</v>
      </c>
      <c r="BD7" s="132">
        <v>20</v>
      </c>
      <c r="BE7" s="147"/>
    </row>
    <row r="8" ht="44" customHeight="1" spans="1:56">
      <c r="A8" s="136" t="s">
        <v>69</v>
      </c>
      <c r="B8" s="136"/>
      <c r="C8" s="136"/>
      <c r="D8" s="136"/>
      <c r="E8" s="26"/>
      <c r="F8" s="137"/>
      <c r="G8" s="26"/>
      <c r="H8" s="33">
        <f>SUM(H9:H19)</f>
        <v>17.076</v>
      </c>
      <c r="I8" s="33">
        <f>SUM(I10:I19)</f>
        <v>5.983</v>
      </c>
      <c r="J8" s="33">
        <f>SUM(J9:J19)</f>
        <v>11.093</v>
      </c>
      <c r="K8" s="33">
        <f>SUM(K9:K19)</f>
        <v>17.076</v>
      </c>
      <c r="L8" s="33">
        <v>3577.08</v>
      </c>
      <c r="M8" s="139">
        <v>5.983</v>
      </c>
      <c r="N8" s="26"/>
      <c r="O8" s="26"/>
      <c r="P8" s="26"/>
      <c r="Q8" s="26"/>
      <c r="R8" s="26">
        <v>1735</v>
      </c>
      <c r="S8" s="26">
        <f>SUM(S9:S14)</f>
        <v>11.093</v>
      </c>
      <c r="T8" s="26"/>
      <c r="U8" s="26"/>
      <c r="V8" s="26"/>
      <c r="W8" s="26"/>
      <c r="X8" s="26">
        <f>SUM(X9:X14)</f>
        <v>1842.08</v>
      </c>
      <c r="Y8" s="26">
        <f>SUM(Y9:Y14)</f>
        <v>3577.08</v>
      </c>
      <c r="Z8" s="26"/>
      <c r="AA8" s="26">
        <f>SUM(AA9:AA19)</f>
        <v>1990</v>
      </c>
      <c r="AB8" s="26"/>
      <c r="AC8" s="26">
        <f>SUM(AC9:AC19)</f>
        <v>1436</v>
      </c>
      <c r="AD8" s="26">
        <v>151.08</v>
      </c>
      <c r="AE8" s="26"/>
      <c r="AF8" s="153"/>
      <c r="AG8" s="153"/>
      <c r="AH8" s="26"/>
      <c r="AI8" s="21"/>
      <c r="AK8" s="163" t="s">
        <v>69</v>
      </c>
      <c r="AL8" s="163"/>
      <c r="AM8" s="163"/>
      <c r="AN8" s="163"/>
      <c r="AO8" s="163"/>
      <c r="AP8" s="163"/>
      <c r="AQ8" s="163"/>
      <c r="AR8" s="165"/>
      <c r="AS8" s="144"/>
      <c r="AT8" s="144"/>
      <c r="AU8" s="125"/>
      <c r="AV8" s="125"/>
      <c r="AW8" s="125"/>
      <c r="AX8" s="125"/>
      <c r="AY8" s="125"/>
      <c r="AZ8" s="125"/>
      <c r="BA8" s="125"/>
      <c r="BB8" s="155"/>
      <c r="BC8" s="155"/>
      <c r="BD8" s="155"/>
    </row>
    <row r="9" ht="44" customHeight="1" spans="1:56">
      <c r="A9" s="26"/>
      <c r="B9" s="138" t="s">
        <v>70</v>
      </c>
      <c r="C9" s="26" t="s">
        <v>23</v>
      </c>
      <c r="D9" s="139" t="s">
        <v>71</v>
      </c>
      <c r="E9" s="26"/>
      <c r="F9" s="140" t="s">
        <v>72</v>
      </c>
      <c r="G9" s="141"/>
      <c r="H9" s="139">
        <v>3.6</v>
      </c>
      <c r="I9" s="26"/>
      <c r="J9" s="139">
        <v>3.6</v>
      </c>
      <c r="K9" s="139">
        <v>3.6</v>
      </c>
      <c r="L9" s="26">
        <v>484</v>
      </c>
      <c r="M9" s="26"/>
      <c r="N9" s="26"/>
      <c r="O9" s="26"/>
      <c r="P9" s="26"/>
      <c r="Q9" s="26"/>
      <c r="R9" s="26"/>
      <c r="S9" s="139">
        <v>3.6</v>
      </c>
      <c r="T9" s="138" t="s">
        <v>70</v>
      </c>
      <c r="U9" s="26">
        <v>4.5</v>
      </c>
      <c r="V9" s="26" t="s">
        <v>73</v>
      </c>
      <c r="W9" s="26" t="s">
        <v>74</v>
      </c>
      <c r="X9" s="26">
        <v>484</v>
      </c>
      <c r="Y9" s="26">
        <v>484</v>
      </c>
      <c r="Z9" s="26"/>
      <c r="AA9" s="26">
        <v>180</v>
      </c>
      <c r="AB9" s="26"/>
      <c r="AC9" s="26">
        <v>288</v>
      </c>
      <c r="AD9" s="26">
        <v>16</v>
      </c>
      <c r="AE9" s="26"/>
      <c r="AF9" s="153" t="s">
        <v>75</v>
      </c>
      <c r="AG9" s="153">
        <v>13973433357</v>
      </c>
      <c r="AH9" s="26"/>
      <c r="AI9" s="21"/>
      <c r="AK9" s="164">
        <v>1</v>
      </c>
      <c r="AL9" s="144"/>
      <c r="AM9" s="144"/>
      <c r="AN9" s="144"/>
      <c r="AO9" s="144"/>
      <c r="AP9" s="144"/>
      <c r="AQ9" s="144"/>
      <c r="AR9" s="144"/>
      <c r="AS9" s="144"/>
      <c r="AT9" s="144"/>
      <c r="AU9" s="125"/>
      <c r="AV9" s="125"/>
      <c r="AW9" s="125"/>
      <c r="AX9" s="125"/>
      <c r="AY9" s="125"/>
      <c r="AZ9" s="125"/>
      <c r="BA9" s="125"/>
      <c r="BB9" s="155"/>
      <c r="BC9" s="155"/>
      <c r="BD9" s="155"/>
    </row>
    <row r="10" ht="44" customHeight="1" spans="1:56">
      <c r="A10" s="136"/>
      <c r="B10" s="138" t="s">
        <v>76</v>
      </c>
      <c r="C10" s="26" t="s">
        <v>23</v>
      </c>
      <c r="D10" s="139" t="s">
        <v>77</v>
      </c>
      <c r="E10" s="26"/>
      <c r="F10" s="140" t="s">
        <v>72</v>
      </c>
      <c r="G10" s="26" t="s">
        <v>78</v>
      </c>
      <c r="H10" s="139">
        <v>5.983</v>
      </c>
      <c r="I10" s="139">
        <v>5.983</v>
      </c>
      <c r="J10" s="150"/>
      <c r="K10" s="139">
        <v>5.983</v>
      </c>
      <c r="L10" s="26">
        <v>1735</v>
      </c>
      <c r="M10" s="139">
        <v>5.983</v>
      </c>
      <c r="N10" s="139" t="s">
        <v>77</v>
      </c>
      <c r="O10" s="26">
        <v>6.5</v>
      </c>
      <c r="P10" s="26" t="s">
        <v>73</v>
      </c>
      <c r="Q10" s="26" t="s">
        <v>79</v>
      </c>
      <c r="R10" s="26">
        <v>1735</v>
      </c>
      <c r="S10" s="26"/>
      <c r="T10" s="151"/>
      <c r="U10" s="141"/>
      <c r="V10" s="26"/>
      <c r="W10" s="26"/>
      <c r="X10" s="26"/>
      <c r="Y10" s="26">
        <v>1735</v>
      </c>
      <c r="Z10" s="26"/>
      <c r="AA10" s="26">
        <v>1436</v>
      </c>
      <c r="AB10" s="26"/>
      <c r="AC10" s="26">
        <v>269</v>
      </c>
      <c r="AD10" s="26">
        <v>30</v>
      </c>
      <c r="AE10" s="26"/>
      <c r="AF10" s="153" t="s">
        <v>75</v>
      </c>
      <c r="AG10" s="153">
        <v>13973433357</v>
      </c>
      <c r="AH10" s="26"/>
      <c r="AI10" s="21"/>
      <c r="AK10" s="165"/>
      <c r="AL10" s="166"/>
      <c r="AM10" s="166"/>
      <c r="AN10" s="166"/>
      <c r="AO10" s="166"/>
      <c r="AP10" s="166"/>
      <c r="AQ10" s="144"/>
      <c r="AR10" s="144"/>
      <c r="AS10" s="144"/>
      <c r="AT10" s="144"/>
      <c r="AU10" s="125"/>
      <c r="AV10" s="125"/>
      <c r="AW10" s="125"/>
      <c r="AX10" s="125"/>
      <c r="AY10" s="125"/>
      <c r="AZ10" s="125"/>
      <c r="BA10" s="125"/>
      <c r="BB10" s="155"/>
      <c r="BC10" s="155"/>
      <c r="BD10" s="155"/>
    </row>
    <row r="11" ht="44" customHeight="1" spans="1:56">
      <c r="A11" s="136"/>
      <c r="B11" s="138" t="s">
        <v>80</v>
      </c>
      <c r="C11" s="26" t="s">
        <v>23</v>
      </c>
      <c r="D11" s="139" t="s">
        <v>81</v>
      </c>
      <c r="E11" s="26"/>
      <c r="F11" s="140" t="s">
        <v>72</v>
      </c>
      <c r="G11" s="26"/>
      <c r="H11" s="139">
        <v>1.6</v>
      </c>
      <c r="I11" s="26"/>
      <c r="J11" s="139">
        <v>1.6</v>
      </c>
      <c r="K11" s="139">
        <v>1.6</v>
      </c>
      <c r="L11" s="26">
        <v>267</v>
      </c>
      <c r="M11" s="26"/>
      <c r="N11" s="26"/>
      <c r="O11" s="26"/>
      <c r="P11" s="26"/>
      <c r="Q11" s="26"/>
      <c r="R11" s="26"/>
      <c r="S11" s="139">
        <v>1.6</v>
      </c>
      <c r="T11" s="27" t="s">
        <v>82</v>
      </c>
      <c r="U11" s="26">
        <v>4.5</v>
      </c>
      <c r="V11" s="26" t="s">
        <v>73</v>
      </c>
      <c r="W11" s="26" t="s">
        <v>74</v>
      </c>
      <c r="X11" s="26">
        <v>267</v>
      </c>
      <c r="Y11" s="26">
        <v>267</v>
      </c>
      <c r="Z11" s="26"/>
      <c r="AA11" s="26">
        <v>80</v>
      </c>
      <c r="AB11" s="26"/>
      <c r="AC11" s="26">
        <v>160</v>
      </c>
      <c r="AD11" s="26">
        <v>27</v>
      </c>
      <c r="AE11" s="26"/>
      <c r="AF11" s="153" t="s">
        <v>75</v>
      </c>
      <c r="AG11" s="153">
        <v>13973433357</v>
      </c>
      <c r="AH11" s="26"/>
      <c r="AI11" s="21"/>
      <c r="AK11" s="165"/>
      <c r="AL11" s="166"/>
      <c r="AM11" s="166"/>
      <c r="AN11" s="166"/>
      <c r="AO11" s="166"/>
      <c r="AP11" s="166"/>
      <c r="AQ11" s="144"/>
      <c r="AR11" s="144"/>
      <c r="AS11" s="144"/>
      <c r="AT11" s="144"/>
      <c r="AU11" s="125"/>
      <c r="AV11" s="125"/>
      <c r="AW11" s="125"/>
      <c r="AX11" s="125"/>
      <c r="AY11" s="125"/>
      <c r="AZ11" s="125"/>
      <c r="BA11" s="125"/>
      <c r="BB11" s="155"/>
      <c r="BC11" s="155"/>
      <c r="BD11" s="155"/>
    </row>
    <row r="12" ht="86" customHeight="1" spans="1:56">
      <c r="A12" s="141"/>
      <c r="B12" s="139" t="s">
        <v>83</v>
      </c>
      <c r="C12" s="26" t="s">
        <v>23</v>
      </c>
      <c r="D12" s="139" t="s">
        <v>84</v>
      </c>
      <c r="E12" s="141"/>
      <c r="F12" s="140" t="s">
        <v>72</v>
      </c>
      <c r="G12" s="26"/>
      <c r="H12" s="142">
        <v>0.8</v>
      </c>
      <c r="I12" s="26"/>
      <c r="J12" s="142">
        <v>0.8</v>
      </c>
      <c r="K12" s="142">
        <v>0.8</v>
      </c>
      <c r="L12" s="26">
        <v>134</v>
      </c>
      <c r="M12" s="26"/>
      <c r="N12" s="26"/>
      <c r="O12" s="26"/>
      <c r="P12" s="26"/>
      <c r="Q12" s="26"/>
      <c r="R12" s="26"/>
      <c r="S12" s="142">
        <v>0.8</v>
      </c>
      <c r="T12" s="152" t="s">
        <v>84</v>
      </c>
      <c r="U12" s="26">
        <v>4.5</v>
      </c>
      <c r="V12" s="26" t="s">
        <v>73</v>
      </c>
      <c r="W12" s="26" t="s">
        <v>79</v>
      </c>
      <c r="X12" s="153">
        <v>134</v>
      </c>
      <c r="Y12" s="26">
        <v>134</v>
      </c>
      <c r="Z12" s="26"/>
      <c r="AA12" s="26">
        <v>40</v>
      </c>
      <c r="AB12" s="26"/>
      <c r="AC12" s="26">
        <v>80</v>
      </c>
      <c r="AD12" s="26">
        <v>14</v>
      </c>
      <c r="AE12" s="26"/>
      <c r="AF12" s="153" t="s">
        <v>75</v>
      </c>
      <c r="AG12" s="153">
        <v>13973433357</v>
      </c>
      <c r="AH12" s="26"/>
      <c r="AI12" s="21"/>
      <c r="AK12" s="164"/>
      <c r="AL12" s="144"/>
      <c r="AM12" s="144"/>
      <c r="AN12" s="144"/>
      <c r="AO12" s="144"/>
      <c r="AP12" s="144"/>
      <c r="AQ12" s="144"/>
      <c r="AR12" s="144"/>
      <c r="AS12" s="144"/>
      <c r="AT12" s="144"/>
      <c r="AU12" s="125"/>
      <c r="AV12" s="125"/>
      <c r="AW12" s="125"/>
      <c r="AX12" s="125"/>
      <c r="AY12" s="125"/>
      <c r="AZ12" s="125"/>
      <c r="BA12" s="125"/>
      <c r="BB12" s="155"/>
      <c r="BC12" s="155"/>
      <c r="BD12" s="155"/>
    </row>
    <row r="13" ht="44" customHeight="1" spans="1:56">
      <c r="A13" s="141"/>
      <c r="B13" s="139" t="s">
        <v>85</v>
      </c>
      <c r="C13" s="26" t="s">
        <v>23</v>
      </c>
      <c r="D13" s="139" t="s">
        <v>86</v>
      </c>
      <c r="E13" s="26"/>
      <c r="F13" s="140" t="s">
        <v>72</v>
      </c>
      <c r="G13" s="26"/>
      <c r="H13" s="139">
        <v>2.213</v>
      </c>
      <c r="I13" s="26"/>
      <c r="J13" s="139">
        <v>2.213</v>
      </c>
      <c r="K13" s="139">
        <v>2.213</v>
      </c>
      <c r="L13" s="26">
        <v>420</v>
      </c>
      <c r="M13" s="26"/>
      <c r="N13" s="26"/>
      <c r="O13" s="26"/>
      <c r="P13" s="26"/>
      <c r="Q13" s="26"/>
      <c r="R13" s="26"/>
      <c r="S13" s="139">
        <v>2.213</v>
      </c>
      <c r="T13" s="27" t="s">
        <v>87</v>
      </c>
      <c r="U13" s="26">
        <v>4.5</v>
      </c>
      <c r="V13" s="26" t="s">
        <v>73</v>
      </c>
      <c r="W13" s="26" t="s">
        <v>79</v>
      </c>
      <c r="X13" s="153">
        <v>420</v>
      </c>
      <c r="Y13" s="26">
        <v>420</v>
      </c>
      <c r="Z13" s="26"/>
      <c r="AA13" s="26">
        <v>110</v>
      </c>
      <c r="AB13" s="26"/>
      <c r="AC13" s="26">
        <v>265</v>
      </c>
      <c r="AD13" s="26">
        <v>45</v>
      </c>
      <c r="AE13" s="26"/>
      <c r="AF13" s="153" t="s">
        <v>75</v>
      </c>
      <c r="AG13" s="153">
        <v>13973433357</v>
      </c>
      <c r="AH13" s="26"/>
      <c r="AI13" s="21"/>
      <c r="AK13" s="167"/>
      <c r="AL13" s="143"/>
      <c r="AM13" s="143"/>
      <c r="AN13" s="143"/>
      <c r="AO13" s="143"/>
      <c r="AP13" s="143"/>
      <c r="AQ13" s="144"/>
      <c r="AR13" s="144"/>
      <c r="AS13" s="144"/>
      <c r="AT13" s="144"/>
      <c r="AU13" s="125"/>
      <c r="AV13" s="125"/>
      <c r="AW13" s="125"/>
      <c r="AX13" s="125"/>
      <c r="AY13" s="125"/>
      <c r="AZ13" s="125"/>
      <c r="BA13" s="125"/>
      <c r="BB13" s="155"/>
      <c r="BC13" s="155"/>
      <c r="BD13" s="155"/>
    </row>
    <row r="14" ht="44" customHeight="1" spans="1:56">
      <c r="A14" s="141"/>
      <c r="B14" s="139" t="s">
        <v>88</v>
      </c>
      <c r="C14" s="26" t="s">
        <v>23</v>
      </c>
      <c r="D14" s="139" t="s">
        <v>89</v>
      </c>
      <c r="E14" s="26"/>
      <c r="F14" s="137" t="s">
        <v>72</v>
      </c>
      <c r="G14" s="26" t="s">
        <v>90</v>
      </c>
      <c r="H14" s="139">
        <v>2.88</v>
      </c>
      <c r="I14" s="26"/>
      <c r="J14" s="139">
        <v>2.88</v>
      </c>
      <c r="K14" s="139">
        <v>2.88</v>
      </c>
      <c r="L14" s="26">
        <v>537.08</v>
      </c>
      <c r="M14" s="26"/>
      <c r="N14" s="26"/>
      <c r="O14" s="26"/>
      <c r="P14" s="26"/>
      <c r="Q14" s="26"/>
      <c r="R14" s="26"/>
      <c r="S14" s="139">
        <v>2.88</v>
      </c>
      <c r="T14" s="27" t="s">
        <v>91</v>
      </c>
      <c r="U14" s="26">
        <v>4.5</v>
      </c>
      <c r="V14" s="26" t="s">
        <v>73</v>
      </c>
      <c r="W14" s="26" t="s">
        <v>74</v>
      </c>
      <c r="X14" s="26">
        <v>537.08</v>
      </c>
      <c r="Y14" s="26">
        <v>537.08</v>
      </c>
      <c r="Z14" s="26"/>
      <c r="AA14" s="26">
        <v>144</v>
      </c>
      <c r="AB14" s="26"/>
      <c r="AC14" s="26">
        <v>374</v>
      </c>
      <c r="AD14" s="26">
        <v>19.08</v>
      </c>
      <c r="AE14" s="26"/>
      <c r="AF14" s="153" t="s">
        <v>75</v>
      </c>
      <c r="AG14" s="153">
        <v>13973433357</v>
      </c>
      <c r="AH14" s="26"/>
      <c r="AI14" s="21"/>
      <c r="AK14" s="167"/>
      <c r="AL14" s="143"/>
      <c r="AM14" s="143"/>
      <c r="AN14" s="143"/>
      <c r="AO14" s="143"/>
      <c r="AP14" s="143"/>
      <c r="AQ14" s="144"/>
      <c r="AR14" s="144"/>
      <c r="AS14" s="144"/>
      <c r="AT14" s="144"/>
      <c r="AU14" s="125"/>
      <c r="AV14" s="125"/>
      <c r="AW14" s="125"/>
      <c r="AX14" s="125"/>
      <c r="AY14" s="125"/>
      <c r="AZ14" s="125"/>
      <c r="BA14" s="125"/>
      <c r="BB14" s="155"/>
      <c r="BC14" s="155"/>
      <c r="BD14" s="155"/>
    </row>
    <row r="15" ht="44" customHeight="1" spans="1:56">
      <c r="A15" s="141"/>
      <c r="B15" s="141"/>
      <c r="C15" s="141"/>
      <c r="D15" s="141"/>
      <c r="E15" s="141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4"/>
      <c r="T15" s="26"/>
      <c r="U15" s="26"/>
      <c r="V15" s="26"/>
      <c r="W15" s="26"/>
      <c r="X15" s="4"/>
      <c r="Y15" s="26"/>
      <c r="Z15" s="26"/>
      <c r="AA15" s="26"/>
      <c r="AB15" s="26"/>
      <c r="AC15" s="26"/>
      <c r="AD15" s="26"/>
      <c r="AE15" s="26"/>
      <c r="AF15" s="153"/>
      <c r="AG15" s="153"/>
      <c r="AH15" s="26"/>
      <c r="AI15" s="21"/>
      <c r="AK15" s="167"/>
      <c r="AL15" s="143"/>
      <c r="AM15" s="143"/>
      <c r="AN15" s="143"/>
      <c r="AO15" s="143"/>
      <c r="AP15" s="143"/>
      <c r="AQ15" s="144"/>
      <c r="AR15" s="144"/>
      <c r="AS15" s="144"/>
      <c r="AT15" s="144"/>
      <c r="AU15" s="125"/>
      <c r="AV15" s="125"/>
      <c r="AW15" s="125"/>
      <c r="AX15" s="125"/>
      <c r="AY15" s="125"/>
      <c r="AZ15" s="125"/>
      <c r="BA15" s="125"/>
      <c r="BB15" s="155"/>
      <c r="BC15" s="155"/>
      <c r="BD15" s="155"/>
    </row>
    <row r="16" ht="44" customHeight="1" spans="1:56">
      <c r="A16" s="141"/>
      <c r="B16" s="141"/>
      <c r="C16" s="141"/>
      <c r="D16" s="141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53"/>
      <c r="Y16" s="26"/>
      <c r="Z16" s="26"/>
      <c r="AA16" s="26"/>
      <c r="AB16" s="26"/>
      <c r="AC16" s="26"/>
      <c r="AD16" s="26"/>
      <c r="AE16" s="26"/>
      <c r="AF16" s="153"/>
      <c r="AG16" s="168"/>
      <c r="AH16" s="26"/>
      <c r="AI16" s="21"/>
      <c r="AK16" s="167"/>
      <c r="AL16" s="143"/>
      <c r="AM16" s="143"/>
      <c r="AN16" s="143"/>
      <c r="AO16" s="143"/>
      <c r="AP16" s="143"/>
      <c r="AQ16" s="144"/>
      <c r="AR16" s="144"/>
      <c r="AS16" s="144"/>
      <c r="AT16" s="144"/>
      <c r="AU16" s="125"/>
      <c r="AV16" s="125"/>
      <c r="AW16" s="125"/>
      <c r="AX16" s="125"/>
      <c r="AY16" s="125"/>
      <c r="AZ16" s="125"/>
      <c r="BA16" s="125"/>
      <c r="BB16" s="155"/>
      <c r="BC16" s="155"/>
      <c r="BD16" s="155"/>
    </row>
    <row r="17" ht="44" customHeight="1" spans="1:56">
      <c r="A17" s="26"/>
      <c r="B17" s="141"/>
      <c r="C17" s="141"/>
      <c r="D17" s="14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153"/>
      <c r="AG17" s="26"/>
      <c r="AH17" s="26"/>
      <c r="AI17" s="21"/>
      <c r="AK17" s="167"/>
      <c r="AL17" s="143"/>
      <c r="AM17" s="143"/>
      <c r="AN17" s="143"/>
      <c r="AO17" s="143"/>
      <c r="AP17" s="143"/>
      <c r="AQ17" s="144"/>
      <c r="AR17" s="144"/>
      <c r="AS17" s="144"/>
      <c r="AT17" s="144"/>
      <c r="AU17" s="125"/>
      <c r="AV17" s="125"/>
      <c r="AW17" s="125"/>
      <c r="AX17" s="125"/>
      <c r="AY17" s="125"/>
      <c r="AZ17" s="125"/>
      <c r="BA17" s="125"/>
      <c r="BB17" s="155"/>
      <c r="BC17" s="155"/>
      <c r="BD17" s="155"/>
    </row>
    <row r="18" ht="44" customHeight="1" spans="1:56">
      <c r="A18" s="143"/>
      <c r="B18" s="143"/>
      <c r="C18" s="143"/>
      <c r="D18" s="143"/>
      <c r="E18" s="143"/>
      <c r="F18" s="144"/>
      <c r="G18" s="144"/>
      <c r="H18" s="144"/>
      <c r="I18" s="144"/>
      <c r="J18" s="144"/>
      <c r="K18" s="144"/>
      <c r="L18" s="144"/>
      <c r="M18" s="144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55"/>
      <c r="AG18" s="125"/>
      <c r="AH18" s="125"/>
      <c r="AI18" s="21"/>
      <c r="AK18" s="164"/>
      <c r="AL18" s="144"/>
      <c r="AM18" s="144"/>
      <c r="AN18" s="144"/>
      <c r="AO18" s="144"/>
      <c r="AP18" s="144"/>
      <c r="AQ18" s="144"/>
      <c r="AR18" s="144"/>
      <c r="AS18" s="144"/>
      <c r="AT18" s="144"/>
      <c r="AU18" s="125"/>
      <c r="AV18" s="125"/>
      <c r="AW18" s="125"/>
      <c r="AX18" s="125"/>
      <c r="AY18" s="125"/>
      <c r="AZ18" s="125"/>
      <c r="BA18" s="125"/>
      <c r="BB18" s="155"/>
      <c r="BC18" s="155"/>
      <c r="BD18" s="155"/>
    </row>
    <row r="19" ht="44" customHeight="1" spans="1:56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55"/>
      <c r="AG19" s="125"/>
      <c r="AH19" s="125"/>
      <c r="AI19" s="21"/>
      <c r="AK19" s="164"/>
      <c r="AL19" s="144"/>
      <c r="AM19" s="144"/>
      <c r="AN19" s="144"/>
      <c r="AO19" s="144"/>
      <c r="AP19" s="144"/>
      <c r="AQ19" s="144"/>
      <c r="AR19" s="144"/>
      <c r="AS19" s="144"/>
      <c r="AT19" s="144"/>
      <c r="AU19" s="125"/>
      <c r="AV19" s="125"/>
      <c r="AW19" s="125"/>
      <c r="AX19" s="125"/>
      <c r="AY19" s="125"/>
      <c r="AZ19" s="125"/>
      <c r="BA19" s="125"/>
      <c r="BB19" s="155"/>
      <c r="BC19" s="155"/>
      <c r="BD19" s="155"/>
    </row>
    <row r="20" ht="44" customHeight="1" spans="1:56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55"/>
      <c r="AG20" s="125"/>
      <c r="AH20" s="125"/>
      <c r="AI20" s="21"/>
      <c r="AK20" s="169"/>
      <c r="AL20" s="170"/>
      <c r="AM20" s="170"/>
      <c r="AN20" s="170"/>
      <c r="AO20" s="170"/>
      <c r="AP20" s="170"/>
      <c r="AQ20" s="170"/>
      <c r="AR20" s="170"/>
      <c r="AS20" s="170"/>
      <c r="AT20" s="170"/>
      <c r="AU20" s="175"/>
      <c r="AV20" s="175"/>
      <c r="AW20" s="175"/>
      <c r="AX20" s="175"/>
      <c r="AY20" s="175"/>
      <c r="AZ20" s="175"/>
      <c r="BA20" s="175"/>
      <c r="BB20" s="182"/>
      <c r="BC20" s="182"/>
      <c r="BD20" s="182"/>
    </row>
    <row r="21" ht="20.25" customHeight="1" spans="1:52">
      <c r="A21" s="145"/>
      <c r="B21" s="145" t="s">
        <v>25</v>
      </c>
      <c r="C21" s="145"/>
      <c r="D21" s="145"/>
      <c r="E21" s="145"/>
      <c r="F21" s="146"/>
      <c r="G21" s="146"/>
      <c r="H21" s="145"/>
      <c r="I21" s="145"/>
      <c r="J21" s="145"/>
      <c r="K21" s="145"/>
      <c r="L21" s="146"/>
      <c r="M21" s="146"/>
      <c r="N21" s="146"/>
      <c r="O21" s="146"/>
      <c r="P21" s="146"/>
      <c r="Q21" s="146"/>
      <c r="R21" s="146"/>
      <c r="T21" s="146" t="s">
        <v>92</v>
      </c>
      <c r="U21" s="146"/>
      <c r="V21" s="146"/>
      <c r="W21" s="146"/>
      <c r="X21" s="146"/>
      <c r="Y21" s="146" t="s">
        <v>93</v>
      </c>
      <c r="Z21" s="146"/>
      <c r="AA21" s="146"/>
      <c r="AB21" s="146"/>
      <c r="AC21" s="146"/>
      <c r="AD21" s="146"/>
      <c r="AK21" s="145"/>
      <c r="AL21" s="145" t="s">
        <v>25</v>
      </c>
      <c r="AM21" s="145"/>
      <c r="AN21" s="145"/>
      <c r="AO21" s="145" t="s">
        <v>94</v>
      </c>
      <c r="AP21" s="145"/>
      <c r="AQ21" s="145" t="s">
        <v>95</v>
      </c>
      <c r="AR21" s="145"/>
      <c r="AS21" s="145"/>
      <c r="AT21" s="176"/>
      <c r="AU21" s="176" t="s">
        <v>96</v>
      </c>
      <c r="AV21" s="176"/>
      <c r="AW21" s="176"/>
      <c r="AX21" s="176"/>
      <c r="AY21" s="176"/>
      <c r="AZ21" s="146"/>
    </row>
    <row r="22" spans="1:46">
      <c r="A22" s="145"/>
      <c r="B22" s="145" t="s">
        <v>97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</row>
    <row r="24" spans="5:9">
      <c r="E24" s="45" t="s">
        <v>31</v>
      </c>
      <c r="F24" s="45"/>
      <c r="G24" s="45"/>
      <c r="H24" s="45"/>
      <c r="I24" s="45"/>
    </row>
    <row r="31" spans="2:2">
      <c r="B31" s="4"/>
    </row>
    <row r="32" spans="2:2">
      <c r="B32" s="127"/>
    </row>
    <row r="33" spans="2:2">
      <c r="B33" s="127"/>
    </row>
    <row r="34" spans="2:2">
      <c r="B34" s="127"/>
    </row>
    <row r="35" spans="2:2">
      <c r="B35" s="147"/>
    </row>
    <row r="54" spans="1:1">
      <c r="A54" s="4"/>
    </row>
    <row r="55" spans="1:1">
      <c r="A55" s="127"/>
    </row>
    <row r="56" spans="1:1">
      <c r="A56" s="127"/>
    </row>
    <row r="57" spans="1:1">
      <c r="A57" s="127"/>
    </row>
    <row r="58" spans="1:2">
      <c r="A58" s="147"/>
      <c r="B58" s="147"/>
    </row>
  </sheetData>
  <mergeCells count="61">
    <mergeCell ref="A1:B1"/>
    <mergeCell ref="AK1:AL1"/>
    <mergeCell ref="A2:AH2"/>
    <mergeCell ref="AK2:BD2"/>
    <mergeCell ref="C4:E4"/>
    <mergeCell ref="F4:J4"/>
    <mergeCell ref="K4:X4"/>
    <mergeCell ref="Y4:AE4"/>
    <mergeCell ref="AF4:AG4"/>
    <mergeCell ref="AL4:AR4"/>
    <mergeCell ref="AS4:AT4"/>
    <mergeCell ref="AU4:BA4"/>
    <mergeCell ref="BB4:BC4"/>
    <mergeCell ref="H5:J5"/>
    <mergeCell ref="K5:L5"/>
    <mergeCell ref="M5:R5"/>
    <mergeCell ref="S5:X5"/>
    <mergeCell ref="A8:C8"/>
    <mergeCell ref="AK8:AR8"/>
    <mergeCell ref="L21:N21"/>
    <mergeCell ref="T21:X21"/>
    <mergeCell ref="Y21:AC21"/>
    <mergeCell ref="AU21:AY21"/>
    <mergeCell ref="E24:F24"/>
    <mergeCell ref="A4:A6"/>
    <mergeCell ref="B4:B6"/>
    <mergeCell ref="C5:C6"/>
    <mergeCell ref="D5:D6"/>
    <mergeCell ref="E5:E6"/>
    <mergeCell ref="F5:F6"/>
    <mergeCell ref="G5:G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4:AH6"/>
    <mergeCell ref="AK4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4:BD6"/>
  </mergeCells>
  <printOptions horizontalCentered="1"/>
  <pageMargins left="0.393700787401575" right="0.393700787401575" top="0.984251968503937" bottom="0.78740157480315" header="0.511811023622047" footer="0.511811023622047"/>
  <pageSetup paperSize="9" scale="56" orientation="landscape" horizontalDpi="600" verticalDpi="600"/>
  <headerFooter alignWithMargins="0"/>
  <colBreaks count="1" manualBreakCount="1">
    <brk id="34" max="655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20"/>
  <sheetViews>
    <sheetView zoomScale="85" zoomScaleNormal="85" topLeftCell="A162" workbookViewId="0">
      <selection activeCell="K204" sqref="K204"/>
    </sheetView>
  </sheetViews>
  <sheetFormatPr defaultColWidth="8.66666666666667" defaultRowHeight="15"/>
  <cols>
    <col min="1" max="1" width="2.91666666666667" customWidth="1"/>
    <col min="2" max="2" width="4.41666666666667" customWidth="1"/>
    <col min="3" max="3" width="3.66666666666667" customWidth="1"/>
    <col min="4" max="4" width="4.41666666666667" customWidth="1"/>
    <col min="5" max="5" width="7.75" customWidth="1"/>
    <col min="6" max="6" width="7.33333333333333" customWidth="1"/>
    <col min="7" max="7" width="6.33333333333333" customWidth="1"/>
    <col min="8" max="8" width="9.41666666666667" customWidth="1"/>
    <col min="9" max="9" width="7.33333333333333" customWidth="1"/>
    <col min="10" max="10" width="6.58333333333333" customWidth="1"/>
    <col min="11" max="11" width="6" customWidth="1"/>
    <col min="12" max="12" width="5.33333333333333" customWidth="1"/>
    <col min="13" max="13" width="6.08333333333333" customWidth="1"/>
    <col min="14" max="14" width="6.13333333333333" customWidth="1"/>
    <col min="15" max="15" width="5.08333333333333" customWidth="1"/>
    <col min="16" max="16" width="6.25" customWidth="1"/>
    <col min="17" max="18" width="5.33333333333333" customWidth="1"/>
    <col min="19" max="19" width="9.25" customWidth="1"/>
    <col min="20" max="20" width="6.16666666666667" customWidth="1"/>
    <col min="21" max="21" width="9.41666666666667"/>
    <col min="22" max="23" width="11.5833333333333"/>
    <col min="24" max="27" width="6.83333333333333" customWidth="1"/>
  </cols>
  <sheetData>
    <row r="1" spans="1:5">
      <c r="A1" s="45" t="s">
        <v>31</v>
      </c>
      <c r="B1" s="45"/>
      <c r="C1" s="45"/>
      <c r="D1" s="45"/>
      <c r="E1" s="45"/>
    </row>
    <row r="2" ht="23" spans="1:20">
      <c r="A2" s="48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ht="15.75" spans="1:20">
      <c r="A3" s="50" t="s">
        <v>4</v>
      </c>
      <c r="B3" s="51"/>
      <c r="C3" s="51" t="s">
        <v>98</v>
      </c>
      <c r="D3" s="51"/>
      <c r="E3" s="51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</row>
    <row r="4" spans="1:28">
      <c r="A4" s="54" t="s">
        <v>35</v>
      </c>
      <c r="B4" s="55" t="s">
        <v>43</v>
      </c>
      <c r="C4" s="56"/>
      <c r="D4" s="56"/>
      <c r="E4" s="56"/>
      <c r="F4" s="56"/>
      <c r="G4" s="56"/>
      <c r="H4" s="57"/>
      <c r="I4" s="79" t="s">
        <v>44</v>
      </c>
      <c r="J4" s="79"/>
      <c r="K4" s="79" t="s">
        <v>40</v>
      </c>
      <c r="L4" s="79"/>
      <c r="M4" s="79"/>
      <c r="N4" s="79"/>
      <c r="O4" s="79"/>
      <c r="P4" s="79"/>
      <c r="Q4" s="79"/>
      <c r="R4" s="56" t="s">
        <v>41</v>
      </c>
      <c r="S4" s="56"/>
      <c r="T4" s="82" t="s">
        <v>42</v>
      </c>
      <c r="U4" s="83"/>
      <c r="V4" s="84"/>
      <c r="W4" s="84"/>
      <c r="X4" s="84"/>
      <c r="Y4" s="74"/>
      <c r="Z4" s="74"/>
      <c r="AA4" s="74"/>
      <c r="AB4" s="74"/>
    </row>
    <row r="5" spans="1:28">
      <c r="A5" s="58"/>
      <c r="B5" s="59" t="s">
        <v>45</v>
      </c>
      <c r="C5" s="59" t="s">
        <v>46</v>
      </c>
      <c r="D5" s="59" t="s">
        <v>47</v>
      </c>
      <c r="E5" s="59" t="s">
        <v>36</v>
      </c>
      <c r="F5" s="59" t="s">
        <v>59</v>
      </c>
      <c r="G5" s="59" t="s">
        <v>60</v>
      </c>
      <c r="H5" s="59" t="s">
        <v>48</v>
      </c>
      <c r="I5" s="59" t="s">
        <v>61</v>
      </c>
      <c r="J5" s="59" t="s">
        <v>62</v>
      </c>
      <c r="K5" s="59" t="s">
        <v>16</v>
      </c>
      <c r="L5" s="59" t="s">
        <v>51</v>
      </c>
      <c r="M5" s="59" t="s">
        <v>52</v>
      </c>
      <c r="N5" s="59" t="s">
        <v>53</v>
      </c>
      <c r="O5" s="59" t="s">
        <v>54</v>
      </c>
      <c r="P5" s="59" t="s">
        <v>55</v>
      </c>
      <c r="Q5" s="59" t="s">
        <v>56</v>
      </c>
      <c r="R5" s="85" t="s">
        <v>57</v>
      </c>
      <c r="S5" s="85" t="s">
        <v>58</v>
      </c>
      <c r="T5" s="86"/>
      <c r="U5" s="87"/>
      <c r="V5" s="84"/>
      <c r="W5" s="84"/>
      <c r="X5" s="84"/>
      <c r="Y5" s="84"/>
      <c r="Z5" s="84"/>
      <c r="AA5" s="84"/>
      <c r="AB5" s="84"/>
    </row>
    <row r="6" spans="1:28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88"/>
      <c r="S6" s="88"/>
      <c r="T6" s="86"/>
      <c r="U6" s="83"/>
      <c r="V6" s="84"/>
      <c r="W6" s="84"/>
      <c r="X6" s="84"/>
      <c r="Y6" s="84"/>
      <c r="Z6" s="84"/>
      <c r="AA6" s="84"/>
      <c r="AB6" s="84"/>
    </row>
    <row r="7" spans="1:28">
      <c r="A7" s="60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0">
        <v>8</v>
      </c>
      <c r="I7" s="60">
        <v>9</v>
      </c>
      <c r="J7" s="60">
        <v>10</v>
      </c>
      <c r="K7" s="60">
        <v>11</v>
      </c>
      <c r="L7" s="60">
        <v>12</v>
      </c>
      <c r="M7" s="60">
        <v>13</v>
      </c>
      <c r="N7" s="60">
        <v>14</v>
      </c>
      <c r="O7" s="60">
        <v>15</v>
      </c>
      <c r="P7" s="60">
        <v>16</v>
      </c>
      <c r="Q7" s="60">
        <v>17</v>
      </c>
      <c r="R7" s="60">
        <v>18</v>
      </c>
      <c r="S7" s="60">
        <v>19</v>
      </c>
      <c r="T7" s="89">
        <v>20</v>
      </c>
      <c r="U7" s="90"/>
      <c r="V7" s="84"/>
      <c r="W7" s="84"/>
      <c r="X7" s="84"/>
      <c r="Y7" s="84"/>
      <c r="Z7" s="84"/>
      <c r="AA7" s="84"/>
      <c r="AB7" s="84"/>
    </row>
    <row r="8" spans="1:20">
      <c r="A8" s="61" t="s">
        <v>69</v>
      </c>
      <c r="B8" s="61"/>
      <c r="C8" s="61"/>
      <c r="D8" s="61"/>
      <c r="E8" s="61"/>
      <c r="F8" s="61"/>
      <c r="G8" s="61"/>
      <c r="H8" s="62"/>
      <c r="I8" s="64">
        <v>80.753</v>
      </c>
      <c r="J8" s="64">
        <v>1776.6</v>
      </c>
      <c r="K8" s="64">
        <v>1776.6</v>
      </c>
      <c r="L8" s="64"/>
      <c r="M8" s="64">
        <v>646</v>
      </c>
      <c r="N8" s="64"/>
      <c r="O8" s="64">
        <v>807</v>
      </c>
      <c r="P8" s="64">
        <v>323.6</v>
      </c>
      <c r="Q8" s="64"/>
      <c r="S8" s="91"/>
      <c r="T8" s="91"/>
    </row>
    <row r="9" ht="21" customHeight="1" spans="1:20">
      <c r="A9" s="63">
        <v>1</v>
      </c>
      <c r="B9" s="64" t="s">
        <v>23</v>
      </c>
      <c r="C9" s="64"/>
      <c r="D9" s="64"/>
      <c r="E9" s="65" t="s">
        <v>99</v>
      </c>
      <c r="F9" s="65" t="s">
        <v>99</v>
      </c>
      <c r="G9" s="66">
        <v>0.805</v>
      </c>
      <c r="H9" s="67" t="s">
        <v>100</v>
      </c>
      <c r="I9" s="66">
        <v>0.805</v>
      </c>
      <c r="J9" s="64">
        <f>I9*22</f>
        <v>17.71</v>
      </c>
      <c r="K9" s="64">
        <f t="shared" ref="K9:K14" si="0">I9*22</f>
        <v>17.71</v>
      </c>
      <c r="L9" s="64"/>
      <c r="M9" s="64">
        <f>I9*8</f>
        <v>6.44</v>
      </c>
      <c r="N9" s="64"/>
      <c r="O9" s="64">
        <f>I9*10</f>
        <v>8.05</v>
      </c>
      <c r="P9" s="64">
        <f>I9*4</f>
        <v>3.22</v>
      </c>
      <c r="Q9" s="64"/>
      <c r="R9" s="91" t="s">
        <v>75</v>
      </c>
      <c r="S9" s="91">
        <v>13973433357</v>
      </c>
      <c r="T9" s="91"/>
    </row>
    <row r="10" ht="21" customHeight="1" spans="1:20">
      <c r="A10" s="63">
        <v>2</v>
      </c>
      <c r="B10" s="64" t="s">
        <v>23</v>
      </c>
      <c r="C10" s="68"/>
      <c r="D10" s="68"/>
      <c r="E10" s="65" t="s">
        <v>101</v>
      </c>
      <c r="F10" s="65" t="s">
        <v>101</v>
      </c>
      <c r="G10" s="66">
        <v>0.299</v>
      </c>
      <c r="H10" s="67" t="s">
        <v>100</v>
      </c>
      <c r="I10" s="66">
        <v>0.299</v>
      </c>
      <c r="J10" s="64">
        <f>I10*22</f>
        <v>6.578</v>
      </c>
      <c r="K10" s="64">
        <f t="shared" si="0"/>
        <v>6.578</v>
      </c>
      <c r="L10" s="64"/>
      <c r="M10" s="64">
        <f t="shared" ref="M10:M28" si="1">I10*8</f>
        <v>2.392</v>
      </c>
      <c r="N10" s="64"/>
      <c r="O10" s="64">
        <f t="shared" ref="O10:O28" si="2">I10*10</f>
        <v>2.99</v>
      </c>
      <c r="P10" s="64">
        <f t="shared" ref="P10:P28" si="3">I10*4</f>
        <v>1.196</v>
      </c>
      <c r="Q10" s="64"/>
      <c r="R10" s="91" t="s">
        <v>75</v>
      </c>
      <c r="S10" s="91">
        <v>13973433357</v>
      </c>
      <c r="T10" s="91"/>
    </row>
    <row r="11" ht="21" customHeight="1" spans="1:20">
      <c r="A11" s="63">
        <v>3</v>
      </c>
      <c r="B11" s="64" t="s">
        <v>23</v>
      </c>
      <c r="C11" s="68"/>
      <c r="D11" s="68"/>
      <c r="E11" s="65" t="s">
        <v>102</v>
      </c>
      <c r="F11" s="65" t="s">
        <v>102</v>
      </c>
      <c r="G11" s="66">
        <v>0.6</v>
      </c>
      <c r="H11" s="67" t="s">
        <v>100</v>
      </c>
      <c r="I11" s="66">
        <v>0.6</v>
      </c>
      <c r="J11" s="64">
        <f>I11*22</f>
        <v>13.2</v>
      </c>
      <c r="K11" s="64">
        <f t="shared" si="0"/>
        <v>13.2</v>
      </c>
      <c r="L11" s="64"/>
      <c r="M11" s="64">
        <f t="shared" si="1"/>
        <v>4.8</v>
      </c>
      <c r="N11" s="64"/>
      <c r="O11" s="64">
        <f t="shared" si="2"/>
        <v>6</v>
      </c>
      <c r="P11" s="64">
        <f t="shared" si="3"/>
        <v>2.4</v>
      </c>
      <c r="Q11" s="64"/>
      <c r="R11" s="91" t="s">
        <v>75</v>
      </c>
      <c r="S11" s="91">
        <v>13973433357</v>
      </c>
      <c r="T11" s="91"/>
    </row>
    <row r="12" ht="21" customHeight="1" spans="1:20">
      <c r="A12" s="63">
        <v>4</v>
      </c>
      <c r="B12" s="64" t="s">
        <v>23</v>
      </c>
      <c r="C12" s="64"/>
      <c r="D12" s="64"/>
      <c r="E12" s="65" t="s">
        <v>103</v>
      </c>
      <c r="F12" s="65" t="s">
        <v>103</v>
      </c>
      <c r="G12" s="66">
        <v>0.48</v>
      </c>
      <c r="H12" s="67" t="s">
        <v>100</v>
      </c>
      <c r="I12" s="66">
        <v>0.48</v>
      </c>
      <c r="J12" s="64">
        <f>I12*22</f>
        <v>10.56</v>
      </c>
      <c r="K12" s="64">
        <f t="shared" si="0"/>
        <v>10.56</v>
      </c>
      <c r="L12" s="64"/>
      <c r="M12" s="64">
        <f t="shared" si="1"/>
        <v>3.84</v>
      </c>
      <c r="N12" s="64"/>
      <c r="O12" s="64">
        <f t="shared" si="2"/>
        <v>4.8</v>
      </c>
      <c r="P12" s="64">
        <f t="shared" si="3"/>
        <v>1.92</v>
      </c>
      <c r="Q12" s="64"/>
      <c r="R12" s="91" t="s">
        <v>75</v>
      </c>
      <c r="S12" s="91">
        <v>13973433357</v>
      </c>
      <c r="T12" s="91"/>
    </row>
    <row r="13" ht="21" customHeight="1" spans="1:20">
      <c r="A13" s="63">
        <v>5</v>
      </c>
      <c r="B13" s="64" t="s">
        <v>23</v>
      </c>
      <c r="C13" s="67"/>
      <c r="D13" s="67"/>
      <c r="E13" s="65" t="s">
        <v>104</v>
      </c>
      <c r="F13" s="65" t="s">
        <v>104</v>
      </c>
      <c r="G13" s="66">
        <v>0.15</v>
      </c>
      <c r="H13" s="67" t="s">
        <v>100</v>
      </c>
      <c r="I13" s="66">
        <v>0.15</v>
      </c>
      <c r="J13" s="64">
        <f t="shared" ref="J13:J28" si="4">I13*22</f>
        <v>3.3</v>
      </c>
      <c r="K13" s="64">
        <f t="shared" si="0"/>
        <v>3.3</v>
      </c>
      <c r="L13" s="64"/>
      <c r="M13" s="64">
        <f t="shared" si="1"/>
        <v>1.2</v>
      </c>
      <c r="N13" s="64"/>
      <c r="O13" s="64">
        <f t="shared" si="2"/>
        <v>1.5</v>
      </c>
      <c r="P13" s="64">
        <f t="shared" si="3"/>
        <v>0.6</v>
      </c>
      <c r="Q13" s="64"/>
      <c r="R13" s="91" t="s">
        <v>75</v>
      </c>
      <c r="S13" s="91">
        <v>13973433357</v>
      </c>
      <c r="T13" s="91"/>
    </row>
    <row r="14" ht="21" customHeight="1" spans="1:20">
      <c r="A14" s="63">
        <v>6</v>
      </c>
      <c r="B14" s="64" t="s">
        <v>23</v>
      </c>
      <c r="C14" s="67"/>
      <c r="D14" s="67"/>
      <c r="E14" s="65" t="s">
        <v>105</v>
      </c>
      <c r="F14" s="65" t="s">
        <v>105</v>
      </c>
      <c r="G14" s="66">
        <v>0.01</v>
      </c>
      <c r="H14" s="67" t="s">
        <v>100</v>
      </c>
      <c r="I14" s="66">
        <v>0.01</v>
      </c>
      <c r="J14" s="64">
        <f t="shared" si="4"/>
        <v>0.22</v>
      </c>
      <c r="K14" s="64">
        <f t="shared" si="0"/>
        <v>0.22</v>
      </c>
      <c r="L14" s="64"/>
      <c r="M14" s="64">
        <f t="shared" si="1"/>
        <v>0.08</v>
      </c>
      <c r="N14" s="64"/>
      <c r="O14" s="64">
        <f t="shared" si="2"/>
        <v>0.1</v>
      </c>
      <c r="P14" s="64">
        <f t="shared" si="3"/>
        <v>0.04</v>
      </c>
      <c r="Q14" s="64"/>
      <c r="R14" s="91" t="s">
        <v>75</v>
      </c>
      <c r="S14" s="91">
        <v>13973433357</v>
      </c>
      <c r="T14" s="91"/>
    </row>
    <row r="15" ht="21" customHeight="1" spans="1:20">
      <c r="A15" s="63">
        <v>7</v>
      </c>
      <c r="B15" s="64" t="s">
        <v>23</v>
      </c>
      <c r="C15" s="67"/>
      <c r="D15" s="67"/>
      <c r="E15" s="65" t="s">
        <v>106</v>
      </c>
      <c r="F15" s="65" t="s">
        <v>106</v>
      </c>
      <c r="G15" s="66">
        <v>0.4</v>
      </c>
      <c r="H15" s="67" t="s">
        <v>100</v>
      </c>
      <c r="I15" s="66">
        <v>0.4</v>
      </c>
      <c r="J15" s="64">
        <f t="shared" si="4"/>
        <v>8.8</v>
      </c>
      <c r="K15" s="64">
        <f t="shared" ref="K15:K28" si="5">I15*22</f>
        <v>8.8</v>
      </c>
      <c r="L15" s="64"/>
      <c r="M15" s="64">
        <f t="shared" si="1"/>
        <v>3.2</v>
      </c>
      <c r="N15" s="64"/>
      <c r="O15" s="64">
        <f t="shared" si="2"/>
        <v>4</v>
      </c>
      <c r="P15" s="64">
        <f t="shared" si="3"/>
        <v>1.6</v>
      </c>
      <c r="Q15" s="64"/>
      <c r="R15" s="91" t="s">
        <v>75</v>
      </c>
      <c r="S15" s="91">
        <v>13973433357</v>
      </c>
      <c r="T15" s="91"/>
    </row>
    <row r="16" ht="21" customHeight="1" spans="1:20">
      <c r="A16" s="63">
        <v>8</v>
      </c>
      <c r="B16" s="64" t="s">
        <v>23</v>
      </c>
      <c r="C16" s="67"/>
      <c r="D16" s="67"/>
      <c r="E16" s="65" t="s">
        <v>107</v>
      </c>
      <c r="F16" s="65" t="s">
        <v>107</v>
      </c>
      <c r="G16" s="66">
        <v>0.24</v>
      </c>
      <c r="H16" s="67" t="s">
        <v>100</v>
      </c>
      <c r="I16" s="66">
        <v>0.24</v>
      </c>
      <c r="J16" s="64">
        <f t="shared" si="4"/>
        <v>5.28</v>
      </c>
      <c r="K16" s="64">
        <f t="shared" si="5"/>
        <v>5.28</v>
      </c>
      <c r="L16" s="64"/>
      <c r="M16" s="64">
        <f t="shared" si="1"/>
        <v>1.92</v>
      </c>
      <c r="N16" s="64"/>
      <c r="O16" s="64">
        <f t="shared" si="2"/>
        <v>2.4</v>
      </c>
      <c r="P16" s="64">
        <f t="shared" si="3"/>
        <v>0.96</v>
      </c>
      <c r="Q16" s="64"/>
      <c r="R16" s="91" t="s">
        <v>75</v>
      </c>
      <c r="S16" s="91">
        <v>13973433357</v>
      </c>
      <c r="T16" s="91"/>
    </row>
    <row r="17" ht="21" customHeight="1" spans="1:20">
      <c r="A17" s="63">
        <v>9</v>
      </c>
      <c r="B17" s="64" t="s">
        <v>23</v>
      </c>
      <c r="C17" s="67"/>
      <c r="D17" s="67"/>
      <c r="E17" s="65" t="s">
        <v>108</v>
      </c>
      <c r="F17" s="65" t="s">
        <v>108</v>
      </c>
      <c r="G17" s="66">
        <v>0.04</v>
      </c>
      <c r="H17" s="67" t="s">
        <v>100</v>
      </c>
      <c r="I17" s="66">
        <v>0.04</v>
      </c>
      <c r="J17" s="64">
        <f t="shared" si="4"/>
        <v>0.88</v>
      </c>
      <c r="K17" s="64">
        <f t="shared" si="5"/>
        <v>0.88</v>
      </c>
      <c r="L17" s="64"/>
      <c r="M17" s="64">
        <f t="shared" si="1"/>
        <v>0.32</v>
      </c>
      <c r="N17" s="64"/>
      <c r="O17" s="64">
        <f t="shared" si="2"/>
        <v>0.4</v>
      </c>
      <c r="P17" s="64">
        <f t="shared" si="3"/>
        <v>0.16</v>
      </c>
      <c r="Q17" s="64"/>
      <c r="R17" s="91" t="s">
        <v>75</v>
      </c>
      <c r="S17" s="91">
        <v>13973433357</v>
      </c>
      <c r="T17" s="91"/>
    </row>
    <row r="18" ht="21" customHeight="1" spans="1:20">
      <c r="A18" s="63">
        <v>10</v>
      </c>
      <c r="B18" s="64" t="s">
        <v>23</v>
      </c>
      <c r="C18" s="64"/>
      <c r="D18" s="64"/>
      <c r="E18" s="65" t="s">
        <v>109</v>
      </c>
      <c r="F18" s="65" t="s">
        <v>109</v>
      </c>
      <c r="G18" s="66">
        <v>1.19</v>
      </c>
      <c r="H18" s="67" t="s">
        <v>100</v>
      </c>
      <c r="I18" s="66">
        <v>1.19</v>
      </c>
      <c r="J18" s="64">
        <f t="shared" si="4"/>
        <v>26.18</v>
      </c>
      <c r="K18" s="64">
        <f t="shared" si="5"/>
        <v>26.18</v>
      </c>
      <c r="L18" s="64"/>
      <c r="M18" s="64">
        <f t="shared" si="1"/>
        <v>9.52</v>
      </c>
      <c r="N18" s="64"/>
      <c r="O18" s="64">
        <f t="shared" si="2"/>
        <v>11.9</v>
      </c>
      <c r="P18" s="64">
        <f t="shared" si="3"/>
        <v>4.76</v>
      </c>
      <c r="Q18" s="64"/>
      <c r="R18" s="91" t="s">
        <v>75</v>
      </c>
      <c r="S18" s="91">
        <v>13973433357</v>
      </c>
      <c r="T18" s="91"/>
    </row>
    <row r="19" ht="21" customHeight="1" spans="1:20">
      <c r="A19" s="63">
        <v>11</v>
      </c>
      <c r="B19" s="64" t="s">
        <v>23</v>
      </c>
      <c r="C19" s="64"/>
      <c r="D19" s="64"/>
      <c r="E19" s="65" t="s">
        <v>110</v>
      </c>
      <c r="F19" s="65" t="s">
        <v>110</v>
      </c>
      <c r="G19" s="66">
        <v>0.44</v>
      </c>
      <c r="H19" s="67" t="s">
        <v>100</v>
      </c>
      <c r="I19" s="66">
        <v>0.44</v>
      </c>
      <c r="J19" s="64">
        <f t="shared" si="4"/>
        <v>9.68</v>
      </c>
      <c r="K19" s="64">
        <f t="shared" si="5"/>
        <v>9.68</v>
      </c>
      <c r="L19" s="64"/>
      <c r="M19" s="64">
        <f t="shared" si="1"/>
        <v>3.52</v>
      </c>
      <c r="N19" s="64"/>
      <c r="O19" s="64">
        <f t="shared" si="2"/>
        <v>4.4</v>
      </c>
      <c r="P19" s="64">
        <f t="shared" si="3"/>
        <v>1.76</v>
      </c>
      <c r="Q19" s="64"/>
      <c r="R19" s="91" t="s">
        <v>75</v>
      </c>
      <c r="S19" s="91">
        <v>13973433357</v>
      </c>
      <c r="T19" s="91"/>
    </row>
    <row r="20" ht="21" customHeight="1" spans="1:20">
      <c r="A20" s="63">
        <v>12</v>
      </c>
      <c r="B20" s="64" t="s">
        <v>23</v>
      </c>
      <c r="C20" s="69"/>
      <c r="D20" s="69"/>
      <c r="E20" s="65" t="s">
        <v>111</v>
      </c>
      <c r="F20" s="65" t="s">
        <v>111</v>
      </c>
      <c r="G20" s="66">
        <v>0.75</v>
      </c>
      <c r="H20" s="67" t="s">
        <v>100</v>
      </c>
      <c r="I20" s="66">
        <v>0.75</v>
      </c>
      <c r="J20" s="64">
        <f t="shared" si="4"/>
        <v>16.5</v>
      </c>
      <c r="K20" s="64">
        <f t="shared" si="5"/>
        <v>16.5</v>
      </c>
      <c r="L20" s="69"/>
      <c r="M20" s="64">
        <f t="shared" si="1"/>
        <v>6</v>
      </c>
      <c r="N20" s="69"/>
      <c r="O20" s="64">
        <f t="shared" si="2"/>
        <v>7.5</v>
      </c>
      <c r="P20" s="64">
        <f t="shared" si="3"/>
        <v>3</v>
      </c>
      <c r="Q20" s="69"/>
      <c r="R20" s="91" t="s">
        <v>75</v>
      </c>
      <c r="S20" s="91">
        <v>13973433357</v>
      </c>
      <c r="T20" s="92"/>
    </row>
    <row r="21" ht="21" customHeight="1" spans="1:20">
      <c r="A21" s="63">
        <v>13</v>
      </c>
      <c r="B21" s="64" t="s">
        <v>23</v>
      </c>
      <c r="C21" s="69"/>
      <c r="D21" s="69"/>
      <c r="E21" s="65" t="s">
        <v>112</v>
      </c>
      <c r="F21" s="65" t="s">
        <v>112</v>
      </c>
      <c r="G21" s="66">
        <v>0.58</v>
      </c>
      <c r="H21" s="67" t="s">
        <v>100</v>
      </c>
      <c r="I21" s="66">
        <v>0.58</v>
      </c>
      <c r="J21" s="64">
        <f t="shared" si="4"/>
        <v>12.76</v>
      </c>
      <c r="K21" s="64">
        <f t="shared" si="5"/>
        <v>12.76</v>
      </c>
      <c r="L21" s="69"/>
      <c r="M21" s="64">
        <f t="shared" si="1"/>
        <v>4.64</v>
      </c>
      <c r="N21" s="69"/>
      <c r="O21" s="64">
        <f t="shared" si="2"/>
        <v>5.8</v>
      </c>
      <c r="P21" s="64">
        <f t="shared" si="3"/>
        <v>2.32</v>
      </c>
      <c r="Q21" s="69"/>
      <c r="R21" s="91" t="s">
        <v>75</v>
      </c>
      <c r="S21" s="91">
        <v>13973433357</v>
      </c>
      <c r="T21" s="92"/>
    </row>
    <row r="22" ht="21" customHeight="1" spans="1:20">
      <c r="A22" s="63">
        <v>14</v>
      </c>
      <c r="B22" s="64" t="s">
        <v>23</v>
      </c>
      <c r="C22" s="69"/>
      <c r="D22" s="69"/>
      <c r="E22" s="65" t="s">
        <v>113</v>
      </c>
      <c r="F22" s="65" t="s">
        <v>113</v>
      </c>
      <c r="G22" s="66">
        <v>0.04</v>
      </c>
      <c r="H22" s="67" t="s">
        <v>100</v>
      </c>
      <c r="I22" s="66">
        <v>0.04</v>
      </c>
      <c r="J22" s="64">
        <f t="shared" si="4"/>
        <v>0.88</v>
      </c>
      <c r="K22" s="64">
        <f t="shared" si="5"/>
        <v>0.88</v>
      </c>
      <c r="L22" s="69"/>
      <c r="M22" s="64">
        <f t="shared" si="1"/>
        <v>0.32</v>
      </c>
      <c r="N22" s="69"/>
      <c r="O22" s="64">
        <f t="shared" si="2"/>
        <v>0.4</v>
      </c>
      <c r="P22" s="64">
        <f t="shared" si="3"/>
        <v>0.16</v>
      </c>
      <c r="Q22" s="69"/>
      <c r="R22" s="91" t="s">
        <v>75</v>
      </c>
      <c r="S22" s="91">
        <v>13973433357</v>
      </c>
      <c r="T22" s="92"/>
    </row>
    <row r="23" ht="21" customHeight="1" spans="1:20">
      <c r="A23" s="63">
        <v>15</v>
      </c>
      <c r="B23" s="64" t="s">
        <v>23</v>
      </c>
      <c r="C23" s="69"/>
      <c r="D23" s="69"/>
      <c r="E23" s="65" t="s">
        <v>114</v>
      </c>
      <c r="F23" s="65" t="s">
        <v>114</v>
      </c>
      <c r="G23" s="66">
        <v>0.71</v>
      </c>
      <c r="H23" s="67" t="s">
        <v>100</v>
      </c>
      <c r="I23" s="66">
        <v>0.71</v>
      </c>
      <c r="J23" s="64">
        <f t="shared" si="4"/>
        <v>15.62</v>
      </c>
      <c r="K23" s="64">
        <f t="shared" si="5"/>
        <v>15.62</v>
      </c>
      <c r="L23" s="69"/>
      <c r="M23" s="64">
        <f t="shared" si="1"/>
        <v>5.68</v>
      </c>
      <c r="N23" s="69"/>
      <c r="O23" s="64">
        <f t="shared" si="2"/>
        <v>7.1</v>
      </c>
      <c r="P23" s="64">
        <f t="shared" si="3"/>
        <v>2.84</v>
      </c>
      <c r="Q23" s="69"/>
      <c r="R23" s="91" t="s">
        <v>75</v>
      </c>
      <c r="S23" s="91">
        <v>13973433357</v>
      </c>
      <c r="T23" s="92"/>
    </row>
    <row r="24" ht="21" customHeight="1" spans="1:20">
      <c r="A24" s="63">
        <v>16</v>
      </c>
      <c r="B24" s="64" t="s">
        <v>23</v>
      </c>
      <c r="C24" s="69"/>
      <c r="D24" s="69"/>
      <c r="E24" s="65" t="s">
        <v>115</v>
      </c>
      <c r="F24" s="65" t="s">
        <v>115</v>
      </c>
      <c r="G24" s="66">
        <v>0.435</v>
      </c>
      <c r="H24" s="67" t="s">
        <v>100</v>
      </c>
      <c r="I24" s="66">
        <v>0.435</v>
      </c>
      <c r="J24" s="64">
        <f t="shared" si="4"/>
        <v>9.57</v>
      </c>
      <c r="K24" s="64">
        <f t="shared" si="5"/>
        <v>9.57</v>
      </c>
      <c r="L24" s="69"/>
      <c r="M24" s="64">
        <f t="shared" si="1"/>
        <v>3.48</v>
      </c>
      <c r="N24" s="69"/>
      <c r="O24" s="64">
        <f t="shared" si="2"/>
        <v>4.35</v>
      </c>
      <c r="P24" s="64">
        <f t="shared" si="3"/>
        <v>1.74</v>
      </c>
      <c r="Q24" s="69"/>
      <c r="R24" s="91" t="s">
        <v>75</v>
      </c>
      <c r="S24" s="91">
        <v>13973433357</v>
      </c>
      <c r="T24" s="92"/>
    </row>
    <row r="25" ht="21" customHeight="1" spans="1:20">
      <c r="A25" s="63">
        <v>17</v>
      </c>
      <c r="B25" s="64" t="s">
        <v>23</v>
      </c>
      <c r="C25" s="69"/>
      <c r="D25" s="69"/>
      <c r="E25" s="65" t="s">
        <v>116</v>
      </c>
      <c r="F25" s="65" t="s">
        <v>116</v>
      </c>
      <c r="G25" s="66">
        <v>0.08</v>
      </c>
      <c r="H25" s="67" t="s">
        <v>100</v>
      </c>
      <c r="I25" s="66">
        <v>0.08</v>
      </c>
      <c r="J25" s="64">
        <f t="shared" si="4"/>
        <v>1.76</v>
      </c>
      <c r="K25" s="64">
        <f t="shared" si="5"/>
        <v>1.76</v>
      </c>
      <c r="L25" s="69"/>
      <c r="M25" s="64">
        <f t="shared" si="1"/>
        <v>0.64</v>
      </c>
      <c r="N25" s="69"/>
      <c r="O25" s="64">
        <f t="shared" si="2"/>
        <v>0.8</v>
      </c>
      <c r="P25" s="64">
        <f t="shared" si="3"/>
        <v>0.32</v>
      </c>
      <c r="Q25" s="69"/>
      <c r="R25" s="91" t="s">
        <v>75</v>
      </c>
      <c r="S25" s="91">
        <v>13973433357</v>
      </c>
      <c r="T25" s="92"/>
    </row>
    <row r="26" ht="21" customHeight="1" spans="1:20">
      <c r="A26" s="63">
        <v>18</v>
      </c>
      <c r="B26" s="64" t="s">
        <v>23</v>
      </c>
      <c r="C26" s="69"/>
      <c r="D26" s="69"/>
      <c r="E26" s="65" t="s">
        <v>117</v>
      </c>
      <c r="F26" s="65" t="s">
        <v>117</v>
      </c>
      <c r="G26" s="66">
        <v>1.5</v>
      </c>
      <c r="H26" s="67" t="s">
        <v>100</v>
      </c>
      <c r="I26" s="66">
        <v>1.5</v>
      </c>
      <c r="J26" s="64">
        <f t="shared" si="4"/>
        <v>33</v>
      </c>
      <c r="K26" s="64">
        <f t="shared" si="5"/>
        <v>33</v>
      </c>
      <c r="L26" s="69"/>
      <c r="M26" s="64">
        <f t="shared" si="1"/>
        <v>12</v>
      </c>
      <c r="N26" s="69"/>
      <c r="O26" s="64">
        <f t="shared" si="2"/>
        <v>15</v>
      </c>
      <c r="P26" s="64">
        <f t="shared" si="3"/>
        <v>6</v>
      </c>
      <c r="Q26" s="69"/>
      <c r="R26" s="91" t="s">
        <v>75</v>
      </c>
      <c r="S26" s="91">
        <v>13973433357</v>
      </c>
      <c r="T26" s="92"/>
    </row>
    <row r="27" ht="21" customHeight="1" spans="1:20">
      <c r="A27" s="63">
        <v>19</v>
      </c>
      <c r="B27" s="64" t="s">
        <v>23</v>
      </c>
      <c r="C27" s="69"/>
      <c r="D27" s="69"/>
      <c r="E27" s="65" t="s">
        <v>118</v>
      </c>
      <c r="F27" s="65" t="s">
        <v>118</v>
      </c>
      <c r="G27" s="66">
        <v>0.49</v>
      </c>
      <c r="H27" s="67" t="s">
        <v>100</v>
      </c>
      <c r="I27" s="66">
        <v>0.49</v>
      </c>
      <c r="J27" s="64">
        <f t="shared" si="4"/>
        <v>10.78</v>
      </c>
      <c r="K27" s="64">
        <f t="shared" si="5"/>
        <v>10.78</v>
      </c>
      <c r="L27" s="69"/>
      <c r="M27" s="64">
        <f t="shared" si="1"/>
        <v>3.92</v>
      </c>
      <c r="N27" s="69"/>
      <c r="O27" s="64">
        <f t="shared" si="2"/>
        <v>4.9</v>
      </c>
      <c r="P27" s="64">
        <f t="shared" si="3"/>
        <v>1.96</v>
      </c>
      <c r="Q27" s="69"/>
      <c r="R27" s="91" t="s">
        <v>75</v>
      </c>
      <c r="S27" s="91">
        <v>13973433357</v>
      </c>
      <c r="T27" s="92"/>
    </row>
    <row r="28" ht="21" customHeight="1" spans="1:20">
      <c r="A28" s="70">
        <v>20</v>
      </c>
      <c r="B28" s="71" t="s">
        <v>23</v>
      </c>
      <c r="C28" s="71"/>
      <c r="D28" s="71"/>
      <c r="E28" s="72" t="s">
        <v>119</v>
      </c>
      <c r="F28" s="72" t="s">
        <v>119</v>
      </c>
      <c r="G28" s="73">
        <v>0.02</v>
      </c>
      <c r="H28" s="67" t="s">
        <v>100</v>
      </c>
      <c r="I28" s="73">
        <v>0.02</v>
      </c>
      <c r="J28" s="71">
        <f t="shared" si="4"/>
        <v>0.44</v>
      </c>
      <c r="K28" s="71">
        <f t="shared" si="5"/>
        <v>0.44</v>
      </c>
      <c r="L28" s="71"/>
      <c r="M28" s="71">
        <f t="shared" si="1"/>
        <v>0.16</v>
      </c>
      <c r="N28" s="71"/>
      <c r="O28" s="71">
        <f t="shared" si="2"/>
        <v>0.2</v>
      </c>
      <c r="P28" s="71">
        <f t="shared" si="3"/>
        <v>0.08</v>
      </c>
      <c r="Q28" s="71"/>
      <c r="R28" s="93" t="s">
        <v>75</v>
      </c>
      <c r="S28" s="93">
        <v>13973433357</v>
      </c>
      <c r="T28" s="93"/>
    </row>
    <row r="29" spans="1:21">
      <c r="A29" s="74"/>
      <c r="B29" s="74" t="s">
        <v>25</v>
      </c>
      <c r="C29" s="74"/>
      <c r="D29" s="74" t="s">
        <v>120</v>
      </c>
      <c r="I29" s="74" t="s">
        <v>94</v>
      </c>
      <c r="J29" s="74" t="s">
        <v>121</v>
      </c>
      <c r="K29" s="74" t="s">
        <v>95</v>
      </c>
      <c r="L29" s="80">
        <v>15116851680</v>
      </c>
      <c r="M29" s="80"/>
      <c r="N29" s="81"/>
      <c r="O29" s="81" t="s">
        <v>122</v>
      </c>
      <c r="P29" s="81"/>
      <c r="S29" s="81"/>
      <c r="T29" s="81"/>
      <c r="U29" s="81"/>
    </row>
    <row r="30" spans="1:20">
      <c r="A30" s="74"/>
      <c r="B30" s="74" t="s">
        <v>123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1:20">
      <c r="A31" s="75" t="s">
        <v>31</v>
      </c>
      <c r="B31" s="75"/>
      <c r="C31" s="75"/>
      <c r="D31" s="75"/>
      <c r="E31" s="75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1:20">
      <c r="A32" s="53" t="s">
        <v>33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</row>
    <row r="33" ht="15.75" spans="1:20">
      <c r="A33" s="50" t="s">
        <v>4</v>
      </c>
      <c r="B33" s="51"/>
      <c r="C33" s="51" t="s">
        <v>98</v>
      </c>
      <c r="D33" s="51"/>
      <c r="E33" s="51"/>
      <c r="F33" s="52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0">
      <c r="A34" s="54" t="s">
        <v>35</v>
      </c>
      <c r="B34" s="55" t="s">
        <v>43</v>
      </c>
      <c r="C34" s="56"/>
      <c r="D34" s="56"/>
      <c r="E34" s="56"/>
      <c r="F34" s="56"/>
      <c r="G34" s="56"/>
      <c r="H34" s="57"/>
      <c r="I34" s="79" t="s">
        <v>44</v>
      </c>
      <c r="J34" s="79"/>
      <c r="K34" s="79" t="s">
        <v>40</v>
      </c>
      <c r="L34" s="79"/>
      <c r="M34" s="79"/>
      <c r="N34" s="79"/>
      <c r="O34" s="79"/>
      <c r="P34" s="79"/>
      <c r="Q34" s="79"/>
      <c r="R34" s="56" t="s">
        <v>41</v>
      </c>
      <c r="S34" s="56"/>
      <c r="T34" s="82" t="s">
        <v>42</v>
      </c>
    </row>
    <row r="35" spans="1:20">
      <c r="A35" s="58"/>
      <c r="B35" s="59" t="s">
        <v>45</v>
      </c>
      <c r="C35" s="59" t="s">
        <v>46</v>
      </c>
      <c r="D35" s="59" t="s">
        <v>47</v>
      </c>
      <c r="E35" s="59" t="s">
        <v>36</v>
      </c>
      <c r="F35" s="59" t="s">
        <v>59</v>
      </c>
      <c r="G35" s="59" t="s">
        <v>60</v>
      </c>
      <c r="H35" s="59" t="s">
        <v>48</v>
      </c>
      <c r="I35" s="59" t="s">
        <v>61</v>
      </c>
      <c r="J35" s="59" t="s">
        <v>62</v>
      </c>
      <c r="K35" s="59" t="s">
        <v>16</v>
      </c>
      <c r="L35" s="59" t="s">
        <v>51</v>
      </c>
      <c r="M35" s="59" t="s">
        <v>52</v>
      </c>
      <c r="N35" s="59" t="s">
        <v>53</v>
      </c>
      <c r="O35" s="59" t="s">
        <v>54</v>
      </c>
      <c r="P35" s="59" t="s">
        <v>55</v>
      </c>
      <c r="Q35" s="59" t="s">
        <v>56</v>
      </c>
      <c r="R35" s="85" t="s">
        <v>57</v>
      </c>
      <c r="S35" s="85" t="s">
        <v>58</v>
      </c>
      <c r="T35" s="86"/>
    </row>
    <row r="36" spans="1:20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88"/>
      <c r="S36" s="88"/>
      <c r="T36" s="86"/>
    </row>
    <row r="37" spans="1:20">
      <c r="A37" s="60">
        <v>1</v>
      </c>
      <c r="B37" s="60">
        <v>2</v>
      </c>
      <c r="C37" s="60">
        <v>3</v>
      </c>
      <c r="D37" s="60">
        <v>4</v>
      </c>
      <c r="E37" s="60">
        <v>5</v>
      </c>
      <c r="F37" s="60">
        <v>6</v>
      </c>
      <c r="G37" s="60">
        <v>7</v>
      </c>
      <c r="H37" s="60">
        <v>8</v>
      </c>
      <c r="I37" s="60">
        <v>9</v>
      </c>
      <c r="J37" s="60">
        <v>10</v>
      </c>
      <c r="K37" s="60">
        <v>11</v>
      </c>
      <c r="L37" s="60">
        <v>12</v>
      </c>
      <c r="M37" s="60">
        <v>13</v>
      </c>
      <c r="N37" s="60">
        <v>14</v>
      </c>
      <c r="O37" s="60">
        <v>15</v>
      </c>
      <c r="P37" s="60">
        <v>16</v>
      </c>
      <c r="Q37" s="60">
        <v>17</v>
      </c>
      <c r="R37" s="60">
        <v>18</v>
      </c>
      <c r="S37" s="60">
        <v>19</v>
      </c>
      <c r="T37" s="89">
        <v>20</v>
      </c>
    </row>
    <row r="38" spans="1:20">
      <c r="A38" s="61" t="s">
        <v>69</v>
      </c>
      <c r="B38" s="61"/>
      <c r="C38" s="61"/>
      <c r="D38" s="61"/>
      <c r="E38" s="61"/>
      <c r="F38" s="61"/>
      <c r="G38" s="61"/>
      <c r="H38" s="62"/>
      <c r="I38" s="64"/>
      <c r="J38" s="64"/>
      <c r="K38" s="64"/>
      <c r="L38" s="64"/>
      <c r="M38" s="64"/>
      <c r="N38" s="64"/>
      <c r="O38" s="64"/>
      <c r="P38" s="64"/>
      <c r="Q38" s="64"/>
      <c r="R38" s="91"/>
      <c r="S38" s="91"/>
      <c r="T38" s="91"/>
    </row>
    <row r="39" ht="20" customHeight="1" spans="1:20">
      <c r="A39" s="63">
        <v>21</v>
      </c>
      <c r="B39" s="64" t="s">
        <v>23</v>
      </c>
      <c r="C39" s="64"/>
      <c r="D39" s="64"/>
      <c r="E39" s="65" t="s">
        <v>124</v>
      </c>
      <c r="F39" s="65" t="s">
        <v>124</v>
      </c>
      <c r="G39" s="66">
        <v>0.28</v>
      </c>
      <c r="H39" s="67" t="s">
        <v>100</v>
      </c>
      <c r="I39" s="66">
        <v>0.28</v>
      </c>
      <c r="J39" s="64">
        <f>I39*22</f>
        <v>6.16</v>
      </c>
      <c r="K39" s="64">
        <f>I39*22</f>
        <v>6.16</v>
      </c>
      <c r="L39" s="64"/>
      <c r="M39" s="64">
        <f>I39*8</f>
        <v>2.24</v>
      </c>
      <c r="N39" s="64"/>
      <c r="O39" s="64">
        <f>I39*10</f>
        <v>2.8</v>
      </c>
      <c r="P39" s="64">
        <f>I39*4</f>
        <v>1.12</v>
      </c>
      <c r="Q39" s="64"/>
      <c r="R39" s="91" t="s">
        <v>75</v>
      </c>
      <c r="S39" s="91">
        <v>13973433357</v>
      </c>
      <c r="T39" s="91"/>
    </row>
    <row r="40" ht="20" customHeight="1" spans="1:20">
      <c r="A40" s="63">
        <v>22</v>
      </c>
      <c r="B40" s="64" t="s">
        <v>23</v>
      </c>
      <c r="C40" s="68"/>
      <c r="D40" s="68"/>
      <c r="E40" s="65" t="s">
        <v>125</v>
      </c>
      <c r="F40" s="65" t="s">
        <v>125</v>
      </c>
      <c r="G40" s="66">
        <v>0.585</v>
      </c>
      <c r="H40" s="67" t="s">
        <v>100</v>
      </c>
      <c r="I40" s="66">
        <v>0.585</v>
      </c>
      <c r="J40" s="64">
        <f t="shared" ref="J40:J58" si="6">I40*22</f>
        <v>12.87</v>
      </c>
      <c r="K40" s="64">
        <f t="shared" ref="K40:K58" si="7">I40*22</f>
        <v>12.87</v>
      </c>
      <c r="L40" s="64"/>
      <c r="M40" s="64">
        <f t="shared" ref="M40:M58" si="8">I40*8</f>
        <v>4.68</v>
      </c>
      <c r="N40" s="64"/>
      <c r="O40" s="64">
        <f t="shared" ref="O40:O58" si="9">I40*10</f>
        <v>5.85</v>
      </c>
      <c r="P40" s="64">
        <f t="shared" ref="P40:P58" si="10">I40*4</f>
        <v>2.34</v>
      </c>
      <c r="Q40" s="64"/>
      <c r="R40" s="91" t="s">
        <v>75</v>
      </c>
      <c r="S40" s="91">
        <v>13973433357</v>
      </c>
      <c r="T40" s="91"/>
    </row>
    <row r="41" ht="20" customHeight="1" spans="1:20">
      <c r="A41" s="63">
        <v>23</v>
      </c>
      <c r="B41" s="64" t="s">
        <v>23</v>
      </c>
      <c r="C41" s="68"/>
      <c r="D41" s="68"/>
      <c r="E41" s="65" t="s">
        <v>126</v>
      </c>
      <c r="F41" s="65" t="s">
        <v>126</v>
      </c>
      <c r="G41" s="66">
        <v>0.08</v>
      </c>
      <c r="H41" s="67" t="s">
        <v>100</v>
      </c>
      <c r="I41" s="66">
        <v>0.08</v>
      </c>
      <c r="J41" s="64">
        <f t="shared" si="6"/>
        <v>1.76</v>
      </c>
      <c r="K41" s="64">
        <f t="shared" si="7"/>
        <v>1.76</v>
      </c>
      <c r="L41" s="64"/>
      <c r="M41" s="64">
        <f t="shared" si="8"/>
        <v>0.64</v>
      </c>
      <c r="N41" s="64"/>
      <c r="O41" s="64">
        <f t="shared" si="9"/>
        <v>0.8</v>
      </c>
      <c r="P41" s="64">
        <f t="shared" si="10"/>
        <v>0.32</v>
      </c>
      <c r="Q41" s="64"/>
      <c r="R41" s="91" t="s">
        <v>75</v>
      </c>
      <c r="S41" s="91">
        <v>13973433357</v>
      </c>
      <c r="T41" s="91"/>
    </row>
    <row r="42" ht="20" customHeight="1" spans="1:20">
      <c r="A42" s="63">
        <v>24</v>
      </c>
      <c r="B42" s="64" t="s">
        <v>23</v>
      </c>
      <c r="C42" s="64"/>
      <c r="D42" s="64"/>
      <c r="E42" s="65" t="s">
        <v>127</v>
      </c>
      <c r="F42" s="65" t="s">
        <v>127</v>
      </c>
      <c r="G42" s="66">
        <v>0.53</v>
      </c>
      <c r="H42" s="67" t="s">
        <v>100</v>
      </c>
      <c r="I42" s="66">
        <v>0.53</v>
      </c>
      <c r="J42" s="64">
        <f t="shared" si="6"/>
        <v>11.66</v>
      </c>
      <c r="K42" s="64">
        <f t="shared" si="7"/>
        <v>11.66</v>
      </c>
      <c r="L42" s="64"/>
      <c r="M42" s="64">
        <f t="shared" si="8"/>
        <v>4.24</v>
      </c>
      <c r="N42" s="64"/>
      <c r="O42" s="64">
        <f t="shared" si="9"/>
        <v>5.3</v>
      </c>
      <c r="P42" s="64">
        <f t="shared" si="10"/>
        <v>2.12</v>
      </c>
      <c r="Q42" s="64"/>
      <c r="R42" s="91" t="s">
        <v>75</v>
      </c>
      <c r="S42" s="91">
        <v>13973433357</v>
      </c>
      <c r="T42" s="91"/>
    </row>
    <row r="43" ht="20" customHeight="1" spans="1:20">
      <c r="A43" s="63">
        <v>25</v>
      </c>
      <c r="B43" s="64" t="s">
        <v>23</v>
      </c>
      <c r="C43" s="67"/>
      <c r="D43" s="67"/>
      <c r="E43" s="65" t="s">
        <v>128</v>
      </c>
      <c r="F43" s="65" t="s">
        <v>128</v>
      </c>
      <c r="G43" s="66">
        <v>1.92</v>
      </c>
      <c r="H43" s="67" t="s">
        <v>100</v>
      </c>
      <c r="I43" s="66">
        <v>1.92</v>
      </c>
      <c r="J43" s="64">
        <f t="shared" si="6"/>
        <v>42.24</v>
      </c>
      <c r="K43" s="64">
        <f t="shared" si="7"/>
        <v>42.24</v>
      </c>
      <c r="L43" s="64"/>
      <c r="M43" s="64">
        <f t="shared" si="8"/>
        <v>15.36</v>
      </c>
      <c r="N43" s="64"/>
      <c r="O43" s="64">
        <f t="shared" si="9"/>
        <v>19.2</v>
      </c>
      <c r="P43" s="64">
        <f t="shared" si="10"/>
        <v>7.68</v>
      </c>
      <c r="Q43" s="64"/>
      <c r="R43" s="91" t="s">
        <v>75</v>
      </c>
      <c r="S43" s="91">
        <v>13973433357</v>
      </c>
      <c r="T43" s="91"/>
    </row>
    <row r="44" ht="20" customHeight="1" spans="1:20">
      <c r="A44" s="63">
        <v>26</v>
      </c>
      <c r="B44" s="64" t="s">
        <v>23</v>
      </c>
      <c r="C44" s="67"/>
      <c r="D44" s="67"/>
      <c r="E44" s="65" t="s">
        <v>129</v>
      </c>
      <c r="F44" s="65" t="s">
        <v>129</v>
      </c>
      <c r="G44" s="66">
        <v>0.49</v>
      </c>
      <c r="H44" s="67" t="s">
        <v>100</v>
      </c>
      <c r="I44" s="66">
        <v>0.49</v>
      </c>
      <c r="J44" s="64">
        <f t="shared" si="6"/>
        <v>10.78</v>
      </c>
      <c r="K44" s="64">
        <f t="shared" si="7"/>
        <v>10.78</v>
      </c>
      <c r="L44" s="64"/>
      <c r="M44" s="64">
        <f t="shared" si="8"/>
        <v>3.92</v>
      </c>
      <c r="N44" s="64"/>
      <c r="O44" s="64">
        <f t="shared" si="9"/>
        <v>4.9</v>
      </c>
      <c r="P44" s="64">
        <f t="shared" si="10"/>
        <v>1.96</v>
      </c>
      <c r="Q44" s="64"/>
      <c r="R44" s="91" t="s">
        <v>75</v>
      </c>
      <c r="S44" s="91">
        <v>13973433357</v>
      </c>
      <c r="T44" s="91"/>
    </row>
    <row r="45" ht="20" customHeight="1" spans="1:20">
      <c r="A45" s="63">
        <v>27</v>
      </c>
      <c r="B45" s="64" t="s">
        <v>23</v>
      </c>
      <c r="C45" s="67"/>
      <c r="D45" s="67"/>
      <c r="E45" s="65" t="s">
        <v>130</v>
      </c>
      <c r="F45" s="65" t="s">
        <v>130</v>
      </c>
      <c r="G45" s="66">
        <v>0.3</v>
      </c>
      <c r="H45" s="67" t="s">
        <v>100</v>
      </c>
      <c r="I45" s="66">
        <v>0.3</v>
      </c>
      <c r="J45" s="64">
        <f t="shared" si="6"/>
        <v>6.6</v>
      </c>
      <c r="K45" s="64">
        <f t="shared" si="7"/>
        <v>6.6</v>
      </c>
      <c r="L45" s="64"/>
      <c r="M45" s="64">
        <f t="shared" si="8"/>
        <v>2.4</v>
      </c>
      <c r="N45" s="64"/>
      <c r="O45" s="64">
        <f t="shared" si="9"/>
        <v>3</v>
      </c>
      <c r="P45" s="64">
        <f t="shared" si="10"/>
        <v>1.2</v>
      </c>
      <c r="Q45" s="64"/>
      <c r="R45" s="91" t="s">
        <v>75</v>
      </c>
      <c r="S45" s="91">
        <v>13973433357</v>
      </c>
      <c r="T45" s="91"/>
    </row>
    <row r="46" ht="20" customHeight="1" spans="1:20">
      <c r="A46" s="63">
        <v>28</v>
      </c>
      <c r="B46" s="64" t="s">
        <v>23</v>
      </c>
      <c r="C46" s="67"/>
      <c r="D46" s="67"/>
      <c r="E46" s="65" t="s">
        <v>131</v>
      </c>
      <c r="F46" s="65" t="s">
        <v>131</v>
      </c>
      <c r="G46" s="66">
        <v>0.135</v>
      </c>
      <c r="H46" s="67" t="s">
        <v>100</v>
      </c>
      <c r="I46" s="66">
        <v>0.135</v>
      </c>
      <c r="J46" s="64">
        <f t="shared" si="6"/>
        <v>2.97</v>
      </c>
      <c r="K46" s="64">
        <f t="shared" si="7"/>
        <v>2.97</v>
      </c>
      <c r="L46" s="64"/>
      <c r="M46" s="64">
        <f t="shared" si="8"/>
        <v>1.08</v>
      </c>
      <c r="N46" s="64"/>
      <c r="O46" s="64">
        <f t="shared" si="9"/>
        <v>1.35</v>
      </c>
      <c r="P46" s="64">
        <f t="shared" si="10"/>
        <v>0.54</v>
      </c>
      <c r="Q46" s="64"/>
      <c r="R46" s="91" t="s">
        <v>75</v>
      </c>
      <c r="S46" s="91">
        <v>13973433357</v>
      </c>
      <c r="T46" s="91"/>
    </row>
    <row r="47" ht="20" customHeight="1" spans="1:20">
      <c r="A47" s="63">
        <v>29</v>
      </c>
      <c r="B47" s="64" t="s">
        <v>23</v>
      </c>
      <c r="C47" s="67"/>
      <c r="D47" s="67"/>
      <c r="E47" s="65" t="s">
        <v>132</v>
      </c>
      <c r="F47" s="65" t="s">
        <v>132</v>
      </c>
      <c r="G47" s="66">
        <v>0.13</v>
      </c>
      <c r="H47" s="67" t="s">
        <v>100</v>
      </c>
      <c r="I47" s="66">
        <v>0.13</v>
      </c>
      <c r="J47" s="64">
        <f t="shared" si="6"/>
        <v>2.86</v>
      </c>
      <c r="K47" s="64">
        <f t="shared" si="7"/>
        <v>2.86</v>
      </c>
      <c r="L47" s="64"/>
      <c r="M47" s="64">
        <f t="shared" si="8"/>
        <v>1.04</v>
      </c>
      <c r="N47" s="64"/>
      <c r="O47" s="64">
        <f t="shared" si="9"/>
        <v>1.3</v>
      </c>
      <c r="P47" s="64">
        <f t="shared" si="10"/>
        <v>0.52</v>
      </c>
      <c r="Q47" s="64"/>
      <c r="R47" s="91" t="s">
        <v>75</v>
      </c>
      <c r="S47" s="91">
        <v>13973433357</v>
      </c>
      <c r="T47" s="91"/>
    </row>
    <row r="48" ht="20" customHeight="1" spans="1:20">
      <c r="A48" s="63">
        <v>30</v>
      </c>
      <c r="B48" s="64" t="s">
        <v>23</v>
      </c>
      <c r="C48" s="64"/>
      <c r="D48" s="64"/>
      <c r="E48" s="65" t="s">
        <v>133</v>
      </c>
      <c r="F48" s="65" t="s">
        <v>133</v>
      </c>
      <c r="G48" s="66">
        <v>0.77</v>
      </c>
      <c r="H48" s="67" t="s">
        <v>100</v>
      </c>
      <c r="I48" s="66">
        <v>0.77</v>
      </c>
      <c r="J48" s="64">
        <f t="shared" si="6"/>
        <v>16.94</v>
      </c>
      <c r="K48" s="64">
        <f t="shared" si="7"/>
        <v>16.94</v>
      </c>
      <c r="L48" s="64"/>
      <c r="M48" s="64">
        <f t="shared" si="8"/>
        <v>6.16</v>
      </c>
      <c r="N48" s="64"/>
      <c r="O48" s="64">
        <f t="shared" si="9"/>
        <v>7.7</v>
      </c>
      <c r="P48" s="64">
        <f t="shared" si="10"/>
        <v>3.08</v>
      </c>
      <c r="Q48" s="64"/>
      <c r="R48" s="91" t="s">
        <v>75</v>
      </c>
      <c r="S48" s="91">
        <v>13973433357</v>
      </c>
      <c r="T48" s="91"/>
    </row>
    <row r="49" ht="20" customHeight="1" spans="1:20">
      <c r="A49" s="63">
        <v>31</v>
      </c>
      <c r="B49" s="64" t="s">
        <v>23</v>
      </c>
      <c r="C49" s="64"/>
      <c r="D49" s="64"/>
      <c r="E49" s="65" t="s">
        <v>134</v>
      </c>
      <c r="F49" s="65" t="s">
        <v>134</v>
      </c>
      <c r="G49" s="66">
        <v>0.765</v>
      </c>
      <c r="H49" s="67" t="s">
        <v>100</v>
      </c>
      <c r="I49" s="66">
        <v>0.765</v>
      </c>
      <c r="J49" s="64">
        <f t="shared" si="6"/>
        <v>16.83</v>
      </c>
      <c r="K49" s="64">
        <f t="shared" si="7"/>
        <v>16.83</v>
      </c>
      <c r="L49" s="64"/>
      <c r="M49" s="64">
        <f t="shared" si="8"/>
        <v>6.12</v>
      </c>
      <c r="N49" s="64"/>
      <c r="O49" s="64">
        <f t="shared" si="9"/>
        <v>7.65</v>
      </c>
      <c r="P49" s="64">
        <f t="shared" si="10"/>
        <v>3.06</v>
      </c>
      <c r="Q49" s="64"/>
      <c r="R49" s="91" t="s">
        <v>75</v>
      </c>
      <c r="S49" s="91">
        <v>13973433357</v>
      </c>
      <c r="T49" s="91"/>
    </row>
    <row r="50" ht="20" customHeight="1" spans="1:20">
      <c r="A50" s="63">
        <v>32</v>
      </c>
      <c r="B50" s="64" t="s">
        <v>23</v>
      </c>
      <c r="C50" s="69"/>
      <c r="D50" s="69"/>
      <c r="E50" s="65" t="s">
        <v>135</v>
      </c>
      <c r="F50" s="65" t="s">
        <v>135</v>
      </c>
      <c r="G50" s="66">
        <v>1.15</v>
      </c>
      <c r="H50" s="67" t="s">
        <v>100</v>
      </c>
      <c r="I50" s="66">
        <v>1.15</v>
      </c>
      <c r="J50" s="64">
        <f t="shared" si="6"/>
        <v>25.3</v>
      </c>
      <c r="K50" s="64">
        <f t="shared" si="7"/>
        <v>25.3</v>
      </c>
      <c r="L50" s="64"/>
      <c r="M50" s="64">
        <f t="shared" si="8"/>
        <v>9.2</v>
      </c>
      <c r="N50" s="64"/>
      <c r="O50" s="64">
        <f t="shared" si="9"/>
        <v>11.5</v>
      </c>
      <c r="P50" s="64">
        <f t="shared" si="10"/>
        <v>4.6</v>
      </c>
      <c r="Q50" s="69"/>
      <c r="R50" s="91" t="s">
        <v>75</v>
      </c>
      <c r="S50" s="91">
        <v>13973433357</v>
      </c>
      <c r="T50" s="92"/>
    </row>
    <row r="51" ht="20" customHeight="1" spans="1:20">
      <c r="A51" s="63">
        <v>33</v>
      </c>
      <c r="B51" s="64" t="s">
        <v>23</v>
      </c>
      <c r="C51" s="69"/>
      <c r="D51" s="69"/>
      <c r="E51" s="65" t="s">
        <v>136</v>
      </c>
      <c r="F51" s="65" t="s">
        <v>136</v>
      </c>
      <c r="G51" s="66">
        <v>1.11</v>
      </c>
      <c r="H51" s="67" t="s">
        <v>100</v>
      </c>
      <c r="I51" s="66">
        <v>1.11</v>
      </c>
      <c r="J51" s="64">
        <f t="shared" si="6"/>
        <v>24.42</v>
      </c>
      <c r="K51" s="64">
        <f t="shared" si="7"/>
        <v>24.42</v>
      </c>
      <c r="L51" s="64"/>
      <c r="M51" s="64">
        <f t="shared" si="8"/>
        <v>8.88</v>
      </c>
      <c r="N51" s="64"/>
      <c r="O51" s="64">
        <f t="shared" si="9"/>
        <v>11.1</v>
      </c>
      <c r="P51" s="64">
        <f t="shared" si="10"/>
        <v>4.44</v>
      </c>
      <c r="Q51" s="69"/>
      <c r="R51" s="91" t="s">
        <v>75</v>
      </c>
      <c r="S51" s="91">
        <v>13973433357</v>
      </c>
      <c r="T51" s="92"/>
    </row>
    <row r="52" ht="20" customHeight="1" spans="1:20">
      <c r="A52" s="63">
        <v>34</v>
      </c>
      <c r="B52" s="64" t="s">
        <v>23</v>
      </c>
      <c r="C52" s="69"/>
      <c r="D52" s="69"/>
      <c r="E52" s="77" t="s">
        <v>137</v>
      </c>
      <c r="F52" s="77" t="s">
        <v>137</v>
      </c>
      <c r="G52" s="78">
        <v>0.105</v>
      </c>
      <c r="H52" s="67" t="s">
        <v>100</v>
      </c>
      <c r="I52" s="78">
        <v>0.105</v>
      </c>
      <c r="J52" s="64">
        <f t="shared" si="6"/>
        <v>2.31</v>
      </c>
      <c r="K52" s="64">
        <f t="shared" si="7"/>
        <v>2.31</v>
      </c>
      <c r="L52" s="64"/>
      <c r="M52" s="64">
        <f t="shared" si="8"/>
        <v>0.84</v>
      </c>
      <c r="N52" s="64"/>
      <c r="O52" s="64">
        <f t="shared" si="9"/>
        <v>1.05</v>
      </c>
      <c r="P52" s="64">
        <f t="shared" si="10"/>
        <v>0.42</v>
      </c>
      <c r="Q52" s="69"/>
      <c r="R52" s="91" t="s">
        <v>75</v>
      </c>
      <c r="S52" s="91">
        <v>13973433357</v>
      </c>
      <c r="T52" s="92"/>
    </row>
    <row r="53" ht="20" customHeight="1" spans="1:20">
      <c r="A53" s="63">
        <v>35</v>
      </c>
      <c r="B53" s="64" t="s">
        <v>23</v>
      </c>
      <c r="C53" s="69"/>
      <c r="D53" s="69"/>
      <c r="E53" s="65" t="s">
        <v>138</v>
      </c>
      <c r="F53" s="65" t="s">
        <v>138</v>
      </c>
      <c r="G53" s="66">
        <v>0.133</v>
      </c>
      <c r="H53" s="67" t="s">
        <v>100</v>
      </c>
      <c r="I53" s="66">
        <v>0.133</v>
      </c>
      <c r="J53" s="64">
        <f t="shared" si="6"/>
        <v>2.926</v>
      </c>
      <c r="K53" s="64">
        <f t="shared" si="7"/>
        <v>2.926</v>
      </c>
      <c r="L53" s="64"/>
      <c r="M53" s="64">
        <f t="shared" si="8"/>
        <v>1.064</v>
      </c>
      <c r="N53" s="64"/>
      <c r="O53" s="64">
        <f t="shared" si="9"/>
        <v>1.33</v>
      </c>
      <c r="P53" s="64">
        <f t="shared" si="10"/>
        <v>0.532</v>
      </c>
      <c r="Q53" s="69"/>
      <c r="R53" s="91" t="s">
        <v>75</v>
      </c>
      <c r="S53" s="91">
        <v>13973433357</v>
      </c>
      <c r="T53" s="92"/>
    </row>
    <row r="54" ht="20" customHeight="1" spans="1:20">
      <c r="A54" s="63">
        <v>36</v>
      </c>
      <c r="B54" s="64" t="s">
        <v>23</v>
      </c>
      <c r="C54" s="69"/>
      <c r="D54" s="69"/>
      <c r="E54" s="65" t="s">
        <v>139</v>
      </c>
      <c r="F54" s="65" t="s">
        <v>139</v>
      </c>
      <c r="G54" s="66">
        <v>0.1</v>
      </c>
      <c r="H54" s="67" t="s">
        <v>100</v>
      </c>
      <c r="I54" s="66">
        <v>0.1</v>
      </c>
      <c r="J54" s="64">
        <f t="shared" si="6"/>
        <v>2.2</v>
      </c>
      <c r="K54" s="64">
        <f t="shared" si="7"/>
        <v>2.2</v>
      </c>
      <c r="L54" s="64"/>
      <c r="M54" s="64">
        <f t="shared" si="8"/>
        <v>0.8</v>
      </c>
      <c r="N54" s="64"/>
      <c r="O54" s="64">
        <f t="shared" si="9"/>
        <v>1</v>
      </c>
      <c r="P54" s="64">
        <f t="shared" si="10"/>
        <v>0.4</v>
      </c>
      <c r="Q54" s="69"/>
      <c r="R54" s="91" t="s">
        <v>75</v>
      </c>
      <c r="S54" s="91">
        <v>13973433357</v>
      </c>
      <c r="T54" s="92"/>
    </row>
    <row r="55" ht="20" customHeight="1" spans="1:20">
      <c r="A55" s="63">
        <v>37</v>
      </c>
      <c r="B55" s="64" t="s">
        <v>23</v>
      </c>
      <c r="C55" s="69"/>
      <c r="D55" s="69"/>
      <c r="E55" s="65" t="s">
        <v>140</v>
      </c>
      <c r="F55" s="65" t="s">
        <v>140</v>
      </c>
      <c r="G55" s="66">
        <v>1.04</v>
      </c>
      <c r="H55" s="67" t="s">
        <v>100</v>
      </c>
      <c r="I55" s="66">
        <v>1.04</v>
      </c>
      <c r="J55" s="64">
        <f t="shared" si="6"/>
        <v>22.88</v>
      </c>
      <c r="K55" s="64">
        <f t="shared" si="7"/>
        <v>22.88</v>
      </c>
      <c r="L55" s="64"/>
      <c r="M55" s="64">
        <f t="shared" si="8"/>
        <v>8.32</v>
      </c>
      <c r="N55" s="64"/>
      <c r="O55" s="64">
        <f t="shared" si="9"/>
        <v>10.4</v>
      </c>
      <c r="P55" s="64">
        <f t="shared" si="10"/>
        <v>4.16</v>
      </c>
      <c r="Q55" s="69"/>
      <c r="R55" s="91" t="s">
        <v>75</v>
      </c>
      <c r="S55" s="91">
        <v>13973433357</v>
      </c>
      <c r="T55" s="92"/>
    </row>
    <row r="56" ht="20" customHeight="1" spans="1:20">
      <c r="A56" s="63">
        <v>38</v>
      </c>
      <c r="B56" s="64" t="s">
        <v>23</v>
      </c>
      <c r="C56" s="69"/>
      <c r="D56" s="69"/>
      <c r="E56" s="65" t="s">
        <v>141</v>
      </c>
      <c r="F56" s="65" t="s">
        <v>141</v>
      </c>
      <c r="G56" s="66">
        <v>3.35</v>
      </c>
      <c r="H56" s="67" t="s">
        <v>100</v>
      </c>
      <c r="I56" s="66">
        <v>3.35</v>
      </c>
      <c r="J56" s="64">
        <f t="shared" si="6"/>
        <v>73.7</v>
      </c>
      <c r="K56" s="64">
        <f t="shared" si="7"/>
        <v>73.7</v>
      </c>
      <c r="L56" s="64"/>
      <c r="M56" s="64">
        <f t="shared" si="8"/>
        <v>26.8</v>
      </c>
      <c r="N56" s="64"/>
      <c r="O56" s="64">
        <f t="shared" si="9"/>
        <v>33.5</v>
      </c>
      <c r="P56" s="64">
        <f t="shared" si="10"/>
        <v>13.4</v>
      </c>
      <c r="Q56" s="69"/>
      <c r="R56" s="91" t="s">
        <v>75</v>
      </c>
      <c r="S56" s="91">
        <v>13973433357</v>
      </c>
      <c r="T56" s="92"/>
    </row>
    <row r="57" ht="20" customHeight="1" spans="1:20">
      <c r="A57" s="63">
        <v>39</v>
      </c>
      <c r="B57" s="64" t="s">
        <v>23</v>
      </c>
      <c r="C57" s="69"/>
      <c r="D57" s="69"/>
      <c r="E57" s="65" t="s">
        <v>142</v>
      </c>
      <c r="F57" s="65" t="s">
        <v>142</v>
      </c>
      <c r="G57" s="66">
        <v>1.12</v>
      </c>
      <c r="H57" s="67" t="s">
        <v>100</v>
      </c>
      <c r="I57" s="66">
        <v>1.12</v>
      </c>
      <c r="J57" s="64">
        <f t="shared" si="6"/>
        <v>24.64</v>
      </c>
      <c r="K57" s="64">
        <f t="shared" si="7"/>
        <v>24.64</v>
      </c>
      <c r="L57" s="64"/>
      <c r="M57" s="64">
        <f t="shared" si="8"/>
        <v>8.96</v>
      </c>
      <c r="N57" s="64"/>
      <c r="O57" s="64">
        <f t="shared" si="9"/>
        <v>11.2</v>
      </c>
      <c r="P57" s="64">
        <f t="shared" si="10"/>
        <v>4.48</v>
      </c>
      <c r="Q57" s="69"/>
      <c r="R57" s="91" t="s">
        <v>75</v>
      </c>
      <c r="S57" s="91">
        <v>13973433357</v>
      </c>
      <c r="T57" s="92"/>
    </row>
    <row r="58" ht="20" customHeight="1" spans="1:20">
      <c r="A58" s="70">
        <v>40</v>
      </c>
      <c r="B58" s="71" t="s">
        <v>23</v>
      </c>
      <c r="C58" s="71"/>
      <c r="D58" s="71"/>
      <c r="E58" s="72" t="s">
        <v>143</v>
      </c>
      <c r="F58" s="72" t="s">
        <v>143</v>
      </c>
      <c r="G58" s="73">
        <v>1.36</v>
      </c>
      <c r="H58" s="67" t="s">
        <v>100</v>
      </c>
      <c r="I58" s="73">
        <v>1.36</v>
      </c>
      <c r="J58" s="71">
        <f t="shared" si="6"/>
        <v>29.92</v>
      </c>
      <c r="K58" s="71">
        <f t="shared" si="7"/>
        <v>29.92</v>
      </c>
      <c r="L58" s="71"/>
      <c r="M58" s="71">
        <f t="shared" si="8"/>
        <v>10.88</v>
      </c>
      <c r="N58" s="71"/>
      <c r="O58" s="71">
        <f t="shared" si="9"/>
        <v>13.6</v>
      </c>
      <c r="P58" s="71">
        <f t="shared" si="10"/>
        <v>5.44</v>
      </c>
      <c r="Q58" s="71"/>
      <c r="R58" s="93" t="s">
        <v>75</v>
      </c>
      <c r="S58" s="93">
        <v>13973433357</v>
      </c>
      <c r="T58" s="93"/>
    </row>
    <row r="59" spans="1:20">
      <c r="A59" s="74"/>
      <c r="B59" s="74" t="s">
        <v>25</v>
      </c>
      <c r="C59" s="74"/>
      <c r="D59" s="74" t="s">
        <v>120</v>
      </c>
      <c r="I59" s="74" t="s">
        <v>94</v>
      </c>
      <c r="J59" s="74" t="s">
        <v>121</v>
      </c>
      <c r="K59" s="74" t="s">
        <v>95</v>
      </c>
      <c r="L59" s="80">
        <v>15116851680</v>
      </c>
      <c r="M59" s="80"/>
      <c r="N59" s="81"/>
      <c r="O59" s="81" t="s">
        <v>122</v>
      </c>
      <c r="P59" s="81"/>
      <c r="S59" s="81"/>
      <c r="T59" s="81"/>
    </row>
    <row r="60" spans="1:20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1:20">
      <c r="A61" s="74"/>
      <c r="B61" s="74" t="s">
        <v>123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0">
      <c r="A62" s="75" t="s">
        <v>31</v>
      </c>
      <c r="B62" s="75"/>
      <c r="C62" s="75"/>
      <c r="D62" s="75"/>
      <c r="E62" s="7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1:20">
      <c r="A63" s="53" t="s">
        <v>33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</row>
    <row r="64" ht="15.75" spans="1:20">
      <c r="A64" s="50" t="s">
        <v>4</v>
      </c>
      <c r="B64" s="51"/>
      <c r="C64" s="51" t="s">
        <v>98</v>
      </c>
      <c r="D64" s="51"/>
      <c r="E64" s="51"/>
      <c r="F64" s="52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>
      <c r="A65" s="54" t="s">
        <v>35</v>
      </c>
      <c r="B65" s="55" t="s">
        <v>43</v>
      </c>
      <c r="C65" s="56"/>
      <c r="D65" s="56"/>
      <c r="E65" s="56"/>
      <c r="F65" s="56"/>
      <c r="G65" s="56"/>
      <c r="H65" s="57"/>
      <c r="I65" s="79" t="s">
        <v>44</v>
      </c>
      <c r="J65" s="79"/>
      <c r="K65" s="79" t="s">
        <v>40</v>
      </c>
      <c r="L65" s="79"/>
      <c r="M65" s="79"/>
      <c r="N65" s="79"/>
      <c r="O65" s="79"/>
      <c r="P65" s="79"/>
      <c r="Q65" s="79"/>
      <c r="R65" s="56" t="s">
        <v>41</v>
      </c>
      <c r="S65" s="56"/>
      <c r="T65" s="82" t="s">
        <v>42</v>
      </c>
    </row>
    <row r="66" spans="1:20">
      <c r="A66" s="58"/>
      <c r="B66" s="59" t="s">
        <v>45</v>
      </c>
      <c r="C66" s="59" t="s">
        <v>46</v>
      </c>
      <c r="D66" s="59" t="s">
        <v>47</v>
      </c>
      <c r="E66" s="59" t="s">
        <v>36</v>
      </c>
      <c r="F66" s="59" t="s">
        <v>59</v>
      </c>
      <c r="G66" s="59" t="s">
        <v>60</v>
      </c>
      <c r="H66" s="59" t="s">
        <v>48</v>
      </c>
      <c r="I66" s="59" t="s">
        <v>61</v>
      </c>
      <c r="J66" s="59" t="s">
        <v>62</v>
      </c>
      <c r="K66" s="59" t="s">
        <v>16</v>
      </c>
      <c r="L66" s="59" t="s">
        <v>51</v>
      </c>
      <c r="M66" s="59" t="s">
        <v>52</v>
      </c>
      <c r="N66" s="59" t="s">
        <v>53</v>
      </c>
      <c r="O66" s="59" t="s">
        <v>54</v>
      </c>
      <c r="P66" s="59" t="s">
        <v>55</v>
      </c>
      <c r="Q66" s="59" t="s">
        <v>56</v>
      </c>
      <c r="R66" s="85" t="s">
        <v>57</v>
      </c>
      <c r="S66" s="85" t="s">
        <v>58</v>
      </c>
      <c r="T66" s="86"/>
    </row>
    <row r="67" spans="1:20">
      <c r="A67" s="58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88"/>
      <c r="S67" s="88"/>
      <c r="T67" s="86"/>
    </row>
    <row r="68" spans="1:20">
      <c r="A68" s="60">
        <v>1</v>
      </c>
      <c r="B68" s="60">
        <v>2</v>
      </c>
      <c r="C68" s="60">
        <v>3</v>
      </c>
      <c r="D68" s="60">
        <v>4</v>
      </c>
      <c r="E68" s="60">
        <v>5</v>
      </c>
      <c r="F68" s="60">
        <v>6</v>
      </c>
      <c r="G68" s="60">
        <v>7</v>
      </c>
      <c r="H68" s="60">
        <v>8</v>
      </c>
      <c r="I68" s="60">
        <v>9</v>
      </c>
      <c r="J68" s="60">
        <v>10</v>
      </c>
      <c r="K68" s="60">
        <v>11</v>
      </c>
      <c r="L68" s="60">
        <v>12</v>
      </c>
      <c r="M68" s="60">
        <v>13</v>
      </c>
      <c r="N68" s="60">
        <v>14</v>
      </c>
      <c r="O68" s="60">
        <v>15</v>
      </c>
      <c r="P68" s="60">
        <v>16</v>
      </c>
      <c r="Q68" s="60">
        <v>17</v>
      </c>
      <c r="R68" s="60">
        <v>18</v>
      </c>
      <c r="S68" s="60">
        <v>19</v>
      </c>
      <c r="T68" s="89">
        <v>20</v>
      </c>
    </row>
    <row r="69" spans="1:20">
      <c r="A69" s="61" t="s">
        <v>69</v>
      </c>
      <c r="B69" s="61"/>
      <c r="C69" s="61"/>
      <c r="D69" s="61"/>
      <c r="E69" s="61"/>
      <c r="F69" s="61"/>
      <c r="G69" s="61"/>
      <c r="H69" s="62"/>
      <c r="I69" s="64"/>
      <c r="J69" s="64"/>
      <c r="K69" s="64"/>
      <c r="L69" s="64"/>
      <c r="M69" s="64"/>
      <c r="N69" s="64"/>
      <c r="O69" s="64"/>
      <c r="P69" s="64"/>
      <c r="Q69" s="64"/>
      <c r="R69" s="91"/>
      <c r="S69" s="91"/>
      <c r="T69" s="91"/>
    </row>
    <row r="70" ht="21" customHeight="1" spans="1:20">
      <c r="A70" s="63">
        <v>41</v>
      </c>
      <c r="B70" s="64" t="s">
        <v>23</v>
      </c>
      <c r="C70" s="64"/>
      <c r="D70" s="64"/>
      <c r="E70" s="65" t="s">
        <v>144</v>
      </c>
      <c r="F70" s="65" t="s">
        <v>144</v>
      </c>
      <c r="G70" s="66">
        <v>0.99</v>
      </c>
      <c r="H70" s="67" t="s">
        <v>100</v>
      </c>
      <c r="I70" s="66">
        <v>0.99</v>
      </c>
      <c r="J70" s="64">
        <f>I70*22</f>
        <v>21.78</v>
      </c>
      <c r="K70" s="64">
        <f>I70*22</f>
        <v>21.78</v>
      </c>
      <c r="L70" s="64"/>
      <c r="M70" s="64">
        <f>I70*8</f>
        <v>7.92</v>
      </c>
      <c r="N70" s="64"/>
      <c r="O70" s="64">
        <f>I70*10</f>
        <v>9.9</v>
      </c>
      <c r="P70" s="64">
        <f>I70*4</f>
        <v>3.96</v>
      </c>
      <c r="Q70" s="64"/>
      <c r="R70" s="91" t="s">
        <v>75</v>
      </c>
      <c r="S70" s="91">
        <v>13973433357</v>
      </c>
      <c r="T70" s="91"/>
    </row>
    <row r="71" ht="21" customHeight="1" spans="1:20">
      <c r="A71" s="63">
        <v>42</v>
      </c>
      <c r="B71" s="64" t="s">
        <v>23</v>
      </c>
      <c r="C71" s="68"/>
      <c r="D71" s="68"/>
      <c r="E71" s="65" t="s">
        <v>145</v>
      </c>
      <c r="F71" s="65" t="s">
        <v>145</v>
      </c>
      <c r="G71" s="66">
        <v>1.39</v>
      </c>
      <c r="H71" s="67" t="s">
        <v>100</v>
      </c>
      <c r="I71" s="66">
        <v>1.39</v>
      </c>
      <c r="J71" s="64">
        <f t="shared" ref="J71:J90" si="11">I71*22</f>
        <v>30.58</v>
      </c>
      <c r="K71" s="64">
        <f t="shared" ref="K71:K89" si="12">I71*22</f>
        <v>30.58</v>
      </c>
      <c r="L71" s="64"/>
      <c r="M71" s="64">
        <f t="shared" ref="M71:M89" si="13">I71*8</f>
        <v>11.12</v>
      </c>
      <c r="N71" s="64"/>
      <c r="O71" s="64">
        <f t="shared" ref="O71:O89" si="14">I71*10</f>
        <v>13.9</v>
      </c>
      <c r="P71" s="64">
        <f t="shared" ref="P71:P89" si="15">I71*4</f>
        <v>5.56</v>
      </c>
      <c r="Q71" s="64"/>
      <c r="R71" s="91" t="s">
        <v>75</v>
      </c>
      <c r="S71" s="91">
        <v>13973433357</v>
      </c>
      <c r="T71" s="91"/>
    </row>
    <row r="72" ht="21" customHeight="1" spans="1:20">
      <c r="A72" s="63">
        <v>43</v>
      </c>
      <c r="B72" s="64" t="s">
        <v>23</v>
      </c>
      <c r="C72" s="68"/>
      <c r="D72" s="68"/>
      <c r="E72" s="65" t="s">
        <v>146</v>
      </c>
      <c r="F72" s="65" t="s">
        <v>146</v>
      </c>
      <c r="G72" s="66">
        <v>1.25</v>
      </c>
      <c r="H72" s="67" t="s">
        <v>100</v>
      </c>
      <c r="I72" s="66">
        <v>1.25</v>
      </c>
      <c r="J72" s="64">
        <f t="shared" si="11"/>
        <v>27.5</v>
      </c>
      <c r="K72" s="64">
        <f t="shared" si="12"/>
        <v>27.5</v>
      </c>
      <c r="L72" s="64"/>
      <c r="M72" s="64">
        <f t="shared" si="13"/>
        <v>10</v>
      </c>
      <c r="N72" s="64"/>
      <c r="O72" s="64">
        <f t="shared" si="14"/>
        <v>12.5</v>
      </c>
      <c r="P72" s="64">
        <f t="shared" si="15"/>
        <v>5</v>
      </c>
      <c r="Q72" s="64"/>
      <c r="R72" s="91" t="s">
        <v>75</v>
      </c>
      <c r="S72" s="91">
        <v>13973433357</v>
      </c>
      <c r="T72" s="91"/>
    </row>
    <row r="73" ht="21" customHeight="1" spans="1:20">
      <c r="A73" s="63">
        <v>44</v>
      </c>
      <c r="B73" s="64" t="s">
        <v>23</v>
      </c>
      <c r="C73" s="64"/>
      <c r="D73" s="64"/>
      <c r="E73" s="65" t="s">
        <v>147</v>
      </c>
      <c r="F73" s="65" t="s">
        <v>147</v>
      </c>
      <c r="G73" s="66">
        <v>0.9</v>
      </c>
      <c r="H73" s="67" t="s">
        <v>100</v>
      </c>
      <c r="I73" s="66">
        <v>0.9</v>
      </c>
      <c r="J73" s="64">
        <f t="shared" si="11"/>
        <v>19.8</v>
      </c>
      <c r="K73" s="64">
        <f t="shared" si="12"/>
        <v>19.8</v>
      </c>
      <c r="L73" s="64"/>
      <c r="M73" s="64">
        <f t="shared" si="13"/>
        <v>7.2</v>
      </c>
      <c r="N73" s="64"/>
      <c r="O73" s="64">
        <f t="shared" si="14"/>
        <v>9</v>
      </c>
      <c r="P73" s="64">
        <f t="shared" si="15"/>
        <v>3.6</v>
      </c>
      <c r="Q73" s="64"/>
      <c r="R73" s="91" t="s">
        <v>75</v>
      </c>
      <c r="S73" s="91">
        <v>13973433357</v>
      </c>
      <c r="T73" s="91"/>
    </row>
    <row r="74" ht="21" customHeight="1" spans="1:20">
      <c r="A74" s="63">
        <v>45</v>
      </c>
      <c r="B74" s="64" t="s">
        <v>23</v>
      </c>
      <c r="C74" s="64"/>
      <c r="D74" s="64"/>
      <c r="E74" s="65" t="s">
        <v>148</v>
      </c>
      <c r="F74" s="65" t="s">
        <v>148</v>
      </c>
      <c r="G74" s="66">
        <v>0.65</v>
      </c>
      <c r="H74" s="67" t="s">
        <v>100</v>
      </c>
      <c r="I74" s="66">
        <v>0.65</v>
      </c>
      <c r="J74" s="64">
        <f t="shared" si="11"/>
        <v>14.3</v>
      </c>
      <c r="K74" s="64">
        <f t="shared" si="12"/>
        <v>14.3</v>
      </c>
      <c r="L74" s="64"/>
      <c r="M74" s="64">
        <f t="shared" si="13"/>
        <v>5.2</v>
      </c>
      <c r="N74" s="64"/>
      <c r="O74" s="64">
        <f t="shared" si="14"/>
        <v>6.5</v>
      </c>
      <c r="P74" s="64">
        <f t="shared" si="15"/>
        <v>2.6</v>
      </c>
      <c r="Q74" s="64"/>
      <c r="R74" s="91" t="s">
        <v>75</v>
      </c>
      <c r="S74" s="91">
        <v>13973433357</v>
      </c>
      <c r="T74" s="91"/>
    </row>
    <row r="75" ht="21" customHeight="1" spans="1:20">
      <c r="A75" s="63">
        <v>46</v>
      </c>
      <c r="B75" s="64" t="s">
        <v>23</v>
      </c>
      <c r="C75" s="64"/>
      <c r="D75" s="64"/>
      <c r="E75" s="65" t="s">
        <v>149</v>
      </c>
      <c r="F75" s="65" t="s">
        <v>149</v>
      </c>
      <c r="G75" s="66">
        <v>0.22</v>
      </c>
      <c r="H75" s="67" t="s">
        <v>100</v>
      </c>
      <c r="I75" s="66">
        <v>0.22</v>
      </c>
      <c r="J75" s="64">
        <f t="shared" si="11"/>
        <v>4.84</v>
      </c>
      <c r="K75" s="64">
        <f t="shared" si="12"/>
        <v>4.84</v>
      </c>
      <c r="L75" s="64"/>
      <c r="M75" s="64">
        <f t="shared" si="13"/>
        <v>1.76</v>
      </c>
      <c r="N75" s="64"/>
      <c r="O75" s="64">
        <f t="shared" si="14"/>
        <v>2.2</v>
      </c>
      <c r="P75" s="64">
        <f t="shared" si="15"/>
        <v>0.88</v>
      </c>
      <c r="Q75" s="64"/>
      <c r="R75" s="91" t="s">
        <v>75</v>
      </c>
      <c r="S75" s="91">
        <v>13973433357</v>
      </c>
      <c r="T75" s="91"/>
    </row>
    <row r="76" ht="21" customHeight="1" spans="1:20">
      <c r="A76" s="63">
        <v>47</v>
      </c>
      <c r="B76" s="64" t="s">
        <v>23</v>
      </c>
      <c r="C76" s="64"/>
      <c r="D76" s="64"/>
      <c r="E76" s="65" t="s">
        <v>150</v>
      </c>
      <c r="F76" s="65" t="s">
        <v>150</v>
      </c>
      <c r="G76" s="66">
        <v>1.15414</v>
      </c>
      <c r="H76" s="67" t="s">
        <v>100</v>
      </c>
      <c r="I76" s="66">
        <v>1.15414</v>
      </c>
      <c r="J76" s="64">
        <f t="shared" si="11"/>
        <v>25.39108</v>
      </c>
      <c r="K76" s="64">
        <f t="shared" si="12"/>
        <v>25.39108</v>
      </c>
      <c r="L76" s="64"/>
      <c r="M76" s="64">
        <f t="shared" si="13"/>
        <v>9.23312</v>
      </c>
      <c r="N76" s="64"/>
      <c r="O76" s="64">
        <f t="shared" si="14"/>
        <v>11.5414</v>
      </c>
      <c r="P76" s="64">
        <f t="shared" si="15"/>
        <v>4.61656</v>
      </c>
      <c r="Q76" s="64"/>
      <c r="R76" s="91" t="s">
        <v>75</v>
      </c>
      <c r="S76" s="91">
        <v>13973433357</v>
      </c>
      <c r="T76" s="91"/>
    </row>
    <row r="77" ht="21" customHeight="1" spans="1:20">
      <c r="A77" s="63">
        <v>48</v>
      </c>
      <c r="B77" s="64" t="s">
        <v>23</v>
      </c>
      <c r="C77" s="67"/>
      <c r="D77" s="67"/>
      <c r="E77" s="65" t="s">
        <v>151</v>
      </c>
      <c r="F77" s="65" t="s">
        <v>151</v>
      </c>
      <c r="G77" s="66">
        <v>1.67</v>
      </c>
      <c r="H77" s="67" t="s">
        <v>100</v>
      </c>
      <c r="I77" s="66">
        <v>1.67</v>
      </c>
      <c r="J77" s="64">
        <f t="shared" si="11"/>
        <v>36.74</v>
      </c>
      <c r="K77" s="64">
        <f t="shared" si="12"/>
        <v>36.74</v>
      </c>
      <c r="L77" s="64"/>
      <c r="M77" s="64">
        <f t="shared" si="13"/>
        <v>13.36</v>
      </c>
      <c r="N77" s="64"/>
      <c r="O77" s="64">
        <f t="shared" si="14"/>
        <v>16.7</v>
      </c>
      <c r="P77" s="64">
        <f t="shared" si="15"/>
        <v>6.68</v>
      </c>
      <c r="Q77" s="64"/>
      <c r="R77" s="91" t="s">
        <v>75</v>
      </c>
      <c r="S77" s="91">
        <v>13973433357</v>
      </c>
      <c r="T77" s="91"/>
    </row>
    <row r="78" ht="21" customHeight="1" spans="1:20">
      <c r="A78" s="63">
        <v>49</v>
      </c>
      <c r="B78" s="64" t="s">
        <v>23</v>
      </c>
      <c r="C78" s="67"/>
      <c r="D78" s="67"/>
      <c r="E78" s="65" t="s">
        <v>152</v>
      </c>
      <c r="F78" s="65" t="s">
        <v>152</v>
      </c>
      <c r="G78" s="66">
        <v>0.3</v>
      </c>
      <c r="H78" s="67" t="s">
        <v>100</v>
      </c>
      <c r="I78" s="66">
        <v>0.3</v>
      </c>
      <c r="J78" s="64">
        <f t="shared" si="11"/>
        <v>6.6</v>
      </c>
      <c r="K78" s="64">
        <f t="shared" si="12"/>
        <v>6.6</v>
      </c>
      <c r="L78" s="64"/>
      <c r="M78" s="64">
        <f t="shared" si="13"/>
        <v>2.4</v>
      </c>
      <c r="N78" s="64"/>
      <c r="O78" s="64">
        <f t="shared" si="14"/>
        <v>3</v>
      </c>
      <c r="P78" s="64">
        <f t="shared" si="15"/>
        <v>1.2</v>
      </c>
      <c r="Q78" s="64"/>
      <c r="R78" s="91" t="s">
        <v>75</v>
      </c>
      <c r="S78" s="91">
        <v>13973433357</v>
      </c>
      <c r="T78" s="91"/>
    </row>
    <row r="79" ht="21" customHeight="1" spans="1:20">
      <c r="A79" s="63">
        <v>50</v>
      </c>
      <c r="B79" s="64" t="s">
        <v>23</v>
      </c>
      <c r="C79" s="67"/>
      <c r="D79" s="67"/>
      <c r="E79" s="65" t="s">
        <v>153</v>
      </c>
      <c r="F79" s="65" t="s">
        <v>153</v>
      </c>
      <c r="G79" s="66">
        <v>0.95</v>
      </c>
      <c r="H79" s="67" t="s">
        <v>100</v>
      </c>
      <c r="I79" s="66">
        <v>0.95</v>
      </c>
      <c r="J79" s="64">
        <f t="shared" si="11"/>
        <v>20.9</v>
      </c>
      <c r="K79" s="64">
        <f t="shared" si="12"/>
        <v>20.9</v>
      </c>
      <c r="L79" s="64"/>
      <c r="M79" s="64">
        <f t="shared" si="13"/>
        <v>7.6</v>
      </c>
      <c r="N79" s="64"/>
      <c r="O79" s="64">
        <f t="shared" si="14"/>
        <v>9.5</v>
      </c>
      <c r="P79" s="64">
        <f t="shared" si="15"/>
        <v>3.8</v>
      </c>
      <c r="Q79" s="64"/>
      <c r="R79" s="91" t="s">
        <v>75</v>
      </c>
      <c r="S79" s="91">
        <v>13973433357</v>
      </c>
      <c r="T79" s="91"/>
    </row>
    <row r="80" ht="21" customHeight="1" spans="1:20">
      <c r="A80" s="63">
        <v>51</v>
      </c>
      <c r="B80" s="64" t="s">
        <v>23</v>
      </c>
      <c r="C80" s="67"/>
      <c r="D80" s="67"/>
      <c r="E80" s="65" t="s">
        <v>154</v>
      </c>
      <c r="F80" s="65" t="s">
        <v>154</v>
      </c>
      <c r="G80" s="66">
        <v>0.4</v>
      </c>
      <c r="H80" s="67" t="s">
        <v>100</v>
      </c>
      <c r="I80" s="66">
        <v>0.4</v>
      </c>
      <c r="J80" s="64">
        <f t="shared" si="11"/>
        <v>8.8</v>
      </c>
      <c r="K80" s="64">
        <f t="shared" si="12"/>
        <v>8.8</v>
      </c>
      <c r="L80" s="64"/>
      <c r="M80" s="64">
        <f t="shared" si="13"/>
        <v>3.2</v>
      </c>
      <c r="N80" s="64"/>
      <c r="O80" s="64">
        <f t="shared" si="14"/>
        <v>4</v>
      </c>
      <c r="P80" s="64">
        <f t="shared" si="15"/>
        <v>1.6</v>
      </c>
      <c r="Q80" s="64"/>
      <c r="R80" s="91" t="s">
        <v>75</v>
      </c>
      <c r="S80" s="91">
        <v>13973433357</v>
      </c>
      <c r="T80" s="91"/>
    </row>
    <row r="81" ht="21" customHeight="1" spans="1:20">
      <c r="A81" s="63">
        <v>52</v>
      </c>
      <c r="B81" s="64" t="s">
        <v>23</v>
      </c>
      <c r="C81" s="67"/>
      <c r="D81" s="67"/>
      <c r="E81" s="65" t="s">
        <v>155</v>
      </c>
      <c r="F81" s="65" t="s">
        <v>155</v>
      </c>
      <c r="G81" s="66">
        <v>0.19</v>
      </c>
      <c r="H81" s="67" t="s">
        <v>100</v>
      </c>
      <c r="I81" s="66">
        <v>0.19</v>
      </c>
      <c r="J81" s="64">
        <f t="shared" si="11"/>
        <v>4.18</v>
      </c>
      <c r="K81" s="64">
        <f t="shared" si="12"/>
        <v>4.18</v>
      </c>
      <c r="L81" s="64"/>
      <c r="M81" s="64">
        <f t="shared" si="13"/>
        <v>1.52</v>
      </c>
      <c r="N81" s="64"/>
      <c r="O81" s="64">
        <f t="shared" si="14"/>
        <v>1.9</v>
      </c>
      <c r="P81" s="64">
        <f t="shared" si="15"/>
        <v>0.76</v>
      </c>
      <c r="Q81" s="64"/>
      <c r="R81" s="91" t="s">
        <v>75</v>
      </c>
      <c r="S81" s="91">
        <v>13973433357</v>
      </c>
      <c r="T81" s="91"/>
    </row>
    <row r="82" ht="21" customHeight="1" spans="1:20">
      <c r="A82" s="63">
        <v>53</v>
      </c>
      <c r="B82" s="64" t="s">
        <v>23</v>
      </c>
      <c r="C82" s="64"/>
      <c r="D82" s="64"/>
      <c r="E82" s="65" t="s">
        <v>156</v>
      </c>
      <c r="F82" s="65" t="s">
        <v>156</v>
      </c>
      <c r="G82" s="66">
        <v>0.51</v>
      </c>
      <c r="H82" s="67" t="s">
        <v>100</v>
      </c>
      <c r="I82" s="66">
        <v>0.51</v>
      </c>
      <c r="J82" s="64">
        <f t="shared" si="11"/>
        <v>11.22</v>
      </c>
      <c r="K82" s="64">
        <f t="shared" si="12"/>
        <v>11.22</v>
      </c>
      <c r="L82" s="64"/>
      <c r="M82" s="64">
        <f t="shared" si="13"/>
        <v>4.08</v>
      </c>
      <c r="N82" s="64"/>
      <c r="O82" s="64">
        <f t="shared" si="14"/>
        <v>5.1</v>
      </c>
      <c r="P82" s="64">
        <f t="shared" si="15"/>
        <v>2.04</v>
      </c>
      <c r="Q82" s="64"/>
      <c r="R82" s="91" t="s">
        <v>75</v>
      </c>
      <c r="S82" s="91">
        <v>13973433357</v>
      </c>
      <c r="T82" s="91"/>
    </row>
    <row r="83" ht="21" customHeight="1" spans="1:20">
      <c r="A83" s="63">
        <v>54</v>
      </c>
      <c r="B83" s="64" t="s">
        <v>23</v>
      </c>
      <c r="C83" s="64"/>
      <c r="D83" s="64"/>
      <c r="E83" s="65" t="s">
        <v>157</v>
      </c>
      <c r="F83" s="65" t="s">
        <v>157</v>
      </c>
      <c r="G83" s="66">
        <v>0.16</v>
      </c>
      <c r="H83" s="67" t="s">
        <v>100</v>
      </c>
      <c r="I83" s="66">
        <v>0.16</v>
      </c>
      <c r="J83" s="64">
        <f t="shared" si="11"/>
        <v>3.52</v>
      </c>
      <c r="K83" s="64">
        <f t="shared" si="12"/>
        <v>3.52</v>
      </c>
      <c r="L83" s="64"/>
      <c r="M83" s="64">
        <f t="shared" si="13"/>
        <v>1.28</v>
      </c>
      <c r="N83" s="64"/>
      <c r="O83" s="64">
        <f t="shared" si="14"/>
        <v>1.6</v>
      </c>
      <c r="P83" s="64">
        <f t="shared" si="15"/>
        <v>0.64</v>
      </c>
      <c r="Q83" s="64"/>
      <c r="R83" s="91" t="s">
        <v>75</v>
      </c>
      <c r="S83" s="91">
        <v>13973433357</v>
      </c>
      <c r="T83" s="91"/>
    </row>
    <row r="84" ht="21" customHeight="1" spans="1:20">
      <c r="A84" s="63">
        <v>55</v>
      </c>
      <c r="B84" s="64" t="s">
        <v>23</v>
      </c>
      <c r="C84" s="69"/>
      <c r="D84" s="69"/>
      <c r="E84" s="65" t="s">
        <v>158</v>
      </c>
      <c r="F84" s="65" t="s">
        <v>158</v>
      </c>
      <c r="G84" s="66">
        <v>0.17</v>
      </c>
      <c r="H84" s="67" t="s">
        <v>100</v>
      </c>
      <c r="I84" s="66">
        <v>0.17</v>
      </c>
      <c r="J84" s="64">
        <f t="shared" si="11"/>
        <v>3.74</v>
      </c>
      <c r="K84" s="64">
        <f t="shared" si="12"/>
        <v>3.74</v>
      </c>
      <c r="L84" s="64"/>
      <c r="M84" s="64">
        <f t="shared" si="13"/>
        <v>1.36</v>
      </c>
      <c r="N84" s="64"/>
      <c r="O84" s="64">
        <f t="shared" si="14"/>
        <v>1.7</v>
      </c>
      <c r="P84" s="64">
        <f t="shared" si="15"/>
        <v>0.68</v>
      </c>
      <c r="Q84" s="69"/>
      <c r="R84" s="91" t="s">
        <v>75</v>
      </c>
      <c r="S84" s="91">
        <v>13973433357</v>
      </c>
      <c r="T84" s="92"/>
    </row>
    <row r="85" ht="21" customHeight="1" spans="1:20">
      <c r="A85" s="63">
        <v>56</v>
      </c>
      <c r="B85" s="64" t="s">
        <v>23</v>
      </c>
      <c r="C85" s="69"/>
      <c r="D85" s="69"/>
      <c r="E85" s="65" t="s">
        <v>159</v>
      </c>
      <c r="F85" s="65" t="s">
        <v>159</v>
      </c>
      <c r="G85" s="66">
        <v>1.95</v>
      </c>
      <c r="H85" s="67" t="s">
        <v>100</v>
      </c>
      <c r="I85" s="66">
        <v>1.95</v>
      </c>
      <c r="J85" s="64">
        <f t="shared" si="11"/>
        <v>42.9</v>
      </c>
      <c r="K85" s="64">
        <f t="shared" si="12"/>
        <v>42.9</v>
      </c>
      <c r="L85" s="64"/>
      <c r="M85" s="64">
        <f t="shared" si="13"/>
        <v>15.6</v>
      </c>
      <c r="N85" s="64"/>
      <c r="O85" s="64">
        <f t="shared" si="14"/>
        <v>19.5</v>
      </c>
      <c r="P85" s="64">
        <f t="shared" si="15"/>
        <v>7.8</v>
      </c>
      <c r="Q85" s="69"/>
      <c r="R85" s="91" t="s">
        <v>75</v>
      </c>
      <c r="S85" s="91">
        <v>13973433357</v>
      </c>
      <c r="T85" s="92"/>
    </row>
    <row r="86" ht="21" customHeight="1" spans="1:20">
      <c r="A86" s="63">
        <v>57</v>
      </c>
      <c r="B86" s="64" t="s">
        <v>23</v>
      </c>
      <c r="C86" s="69"/>
      <c r="D86" s="69"/>
      <c r="E86" s="65" t="s">
        <v>160</v>
      </c>
      <c r="F86" s="65" t="s">
        <v>160</v>
      </c>
      <c r="G86" s="66">
        <v>0.88</v>
      </c>
      <c r="H86" s="67" t="s">
        <v>100</v>
      </c>
      <c r="I86" s="66">
        <v>0.88</v>
      </c>
      <c r="J86" s="64">
        <f t="shared" si="11"/>
        <v>19.36</v>
      </c>
      <c r="K86" s="64">
        <f t="shared" si="12"/>
        <v>19.36</v>
      </c>
      <c r="L86" s="64"/>
      <c r="M86" s="64">
        <f t="shared" si="13"/>
        <v>7.04</v>
      </c>
      <c r="N86" s="64"/>
      <c r="O86" s="64">
        <f t="shared" si="14"/>
        <v>8.8</v>
      </c>
      <c r="P86" s="64">
        <f t="shared" si="15"/>
        <v>3.52</v>
      </c>
      <c r="Q86" s="69"/>
      <c r="R86" s="91" t="s">
        <v>75</v>
      </c>
      <c r="S86" s="91">
        <v>13973433357</v>
      </c>
      <c r="T86" s="92"/>
    </row>
    <row r="87" ht="21" customHeight="1" spans="1:20">
      <c r="A87" s="63">
        <v>58</v>
      </c>
      <c r="B87" s="64" t="s">
        <v>23</v>
      </c>
      <c r="C87" s="69"/>
      <c r="D87" s="69"/>
      <c r="E87" s="65" t="s">
        <v>161</v>
      </c>
      <c r="F87" s="65" t="s">
        <v>161</v>
      </c>
      <c r="G87" s="66">
        <v>0.31</v>
      </c>
      <c r="H87" s="67" t="s">
        <v>100</v>
      </c>
      <c r="I87" s="66">
        <v>0.31</v>
      </c>
      <c r="J87" s="64">
        <f t="shared" si="11"/>
        <v>6.82</v>
      </c>
      <c r="K87" s="64">
        <f t="shared" si="12"/>
        <v>6.82</v>
      </c>
      <c r="L87" s="64"/>
      <c r="M87" s="64">
        <f t="shared" si="13"/>
        <v>2.48</v>
      </c>
      <c r="N87" s="64"/>
      <c r="O87" s="64">
        <f t="shared" si="14"/>
        <v>3.1</v>
      </c>
      <c r="P87" s="64">
        <f t="shared" si="15"/>
        <v>1.24</v>
      </c>
      <c r="Q87" s="69"/>
      <c r="R87" s="91" t="s">
        <v>75</v>
      </c>
      <c r="S87" s="91">
        <v>13973433357</v>
      </c>
      <c r="T87" s="92"/>
    </row>
    <row r="88" ht="21" customHeight="1" spans="1:20">
      <c r="A88" s="63">
        <v>59</v>
      </c>
      <c r="B88" s="64" t="s">
        <v>23</v>
      </c>
      <c r="C88" s="69"/>
      <c r="D88" s="69"/>
      <c r="E88" s="65" t="s">
        <v>162</v>
      </c>
      <c r="F88" s="65" t="s">
        <v>162</v>
      </c>
      <c r="G88" s="66">
        <v>0.54</v>
      </c>
      <c r="H88" s="67" t="s">
        <v>100</v>
      </c>
      <c r="I88" s="66">
        <v>0.54</v>
      </c>
      <c r="J88" s="64">
        <f t="shared" si="11"/>
        <v>11.88</v>
      </c>
      <c r="K88" s="64">
        <f t="shared" si="12"/>
        <v>11.88</v>
      </c>
      <c r="L88" s="64"/>
      <c r="M88" s="64">
        <f t="shared" si="13"/>
        <v>4.32</v>
      </c>
      <c r="N88" s="64"/>
      <c r="O88" s="64">
        <f t="shared" si="14"/>
        <v>5.4</v>
      </c>
      <c r="P88" s="64">
        <f t="shared" si="15"/>
        <v>2.16</v>
      </c>
      <c r="Q88" s="69"/>
      <c r="R88" s="91" t="s">
        <v>75</v>
      </c>
      <c r="S88" s="91">
        <v>13973433357</v>
      </c>
      <c r="T88" s="92"/>
    </row>
    <row r="89" ht="21" customHeight="1" spans="1:20">
      <c r="A89" s="70">
        <v>60</v>
      </c>
      <c r="B89" s="71" t="s">
        <v>23</v>
      </c>
      <c r="C89" s="71"/>
      <c r="D89" s="71"/>
      <c r="E89" s="72" t="s">
        <v>163</v>
      </c>
      <c r="F89" s="72" t="s">
        <v>163</v>
      </c>
      <c r="G89" s="73">
        <v>1.35</v>
      </c>
      <c r="H89" s="67" t="s">
        <v>100</v>
      </c>
      <c r="I89" s="73">
        <v>1.35</v>
      </c>
      <c r="J89" s="71">
        <f t="shared" si="11"/>
        <v>29.7</v>
      </c>
      <c r="K89" s="71">
        <f t="shared" si="12"/>
        <v>29.7</v>
      </c>
      <c r="L89" s="71"/>
      <c r="M89" s="71">
        <f t="shared" si="13"/>
        <v>10.8</v>
      </c>
      <c r="N89" s="71"/>
      <c r="O89" s="71">
        <f t="shared" si="14"/>
        <v>13.5</v>
      </c>
      <c r="P89" s="71">
        <f t="shared" si="15"/>
        <v>5.4</v>
      </c>
      <c r="Q89" s="71"/>
      <c r="R89" s="93" t="s">
        <v>75</v>
      </c>
      <c r="S89" s="93">
        <v>13973433357</v>
      </c>
      <c r="T89" s="93"/>
    </row>
    <row r="90" spans="1:20">
      <c r="A90" s="74"/>
      <c r="B90" s="74" t="s">
        <v>25</v>
      </c>
      <c r="C90" s="74"/>
      <c r="D90" s="74" t="s">
        <v>120</v>
      </c>
      <c r="I90" s="74" t="s">
        <v>94</v>
      </c>
      <c r="J90" s="74" t="s">
        <v>121</v>
      </c>
      <c r="K90" s="74" t="s">
        <v>95</v>
      </c>
      <c r="L90" s="80">
        <v>15116851680</v>
      </c>
      <c r="M90" s="80"/>
      <c r="N90" s="81"/>
      <c r="O90" s="81" t="s">
        <v>122</v>
      </c>
      <c r="P90" s="81"/>
      <c r="S90" s="81"/>
      <c r="T90" s="81"/>
    </row>
    <row r="91" spans="1:20">
      <c r="A91" s="74"/>
      <c r="B91" s="74" t="s">
        <v>123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1:20">
      <c r="A92" s="53" t="s">
        <v>33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</row>
    <row r="93" customHeight="1" spans="1:20">
      <c r="A93" s="50" t="s">
        <v>4</v>
      </c>
      <c r="B93" s="51"/>
      <c r="C93" s="51" t="s">
        <v>98</v>
      </c>
      <c r="D93" s="51"/>
      <c r="E93" s="51"/>
      <c r="F93" s="52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</row>
    <row r="94" ht="16" customHeight="1" spans="1:20">
      <c r="A94" s="54" t="s">
        <v>35</v>
      </c>
      <c r="B94" s="55" t="s">
        <v>43</v>
      </c>
      <c r="C94" s="56"/>
      <c r="D94" s="56"/>
      <c r="E94" s="56"/>
      <c r="F94" s="56"/>
      <c r="G94" s="56"/>
      <c r="H94" s="57"/>
      <c r="I94" s="79" t="s">
        <v>44</v>
      </c>
      <c r="J94" s="79"/>
      <c r="K94" s="79" t="s">
        <v>40</v>
      </c>
      <c r="L94" s="79"/>
      <c r="M94" s="79"/>
      <c r="N94" s="79"/>
      <c r="O94" s="79"/>
      <c r="P94" s="79"/>
      <c r="Q94" s="79"/>
      <c r="R94" s="56" t="s">
        <v>41</v>
      </c>
      <c r="S94" s="56"/>
      <c r="T94" s="82" t="s">
        <v>42</v>
      </c>
    </row>
    <row r="95" ht="21" customHeight="1" spans="1:20">
      <c r="A95" s="58"/>
      <c r="B95" s="59" t="s">
        <v>45</v>
      </c>
      <c r="C95" s="59" t="s">
        <v>46</v>
      </c>
      <c r="D95" s="59" t="s">
        <v>47</v>
      </c>
      <c r="E95" s="59" t="s">
        <v>36</v>
      </c>
      <c r="F95" s="59" t="s">
        <v>59</v>
      </c>
      <c r="G95" s="59" t="s">
        <v>60</v>
      </c>
      <c r="H95" s="59" t="s">
        <v>48</v>
      </c>
      <c r="I95" s="59" t="s">
        <v>61</v>
      </c>
      <c r="J95" s="59" t="s">
        <v>62</v>
      </c>
      <c r="K95" s="59" t="s">
        <v>16</v>
      </c>
      <c r="L95" s="59" t="s">
        <v>51</v>
      </c>
      <c r="M95" s="59" t="s">
        <v>52</v>
      </c>
      <c r="N95" s="59" t="s">
        <v>53</v>
      </c>
      <c r="O95" s="59" t="s">
        <v>54</v>
      </c>
      <c r="P95" s="59" t="s">
        <v>55</v>
      </c>
      <c r="Q95" s="59" t="s">
        <v>56</v>
      </c>
      <c r="R95" s="85" t="s">
        <v>57</v>
      </c>
      <c r="S95" s="85" t="s">
        <v>58</v>
      </c>
      <c r="T95" s="86"/>
    </row>
    <row r="96" ht="19" customHeight="1" spans="1:20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88"/>
      <c r="S96" s="88"/>
      <c r="T96" s="86"/>
    </row>
    <row r="97" ht="21" customHeight="1" spans="1:20">
      <c r="A97" s="60">
        <v>1</v>
      </c>
      <c r="B97" s="60">
        <v>2</v>
      </c>
      <c r="C97" s="60">
        <v>3</v>
      </c>
      <c r="D97" s="60">
        <v>4</v>
      </c>
      <c r="E97" s="60">
        <v>5</v>
      </c>
      <c r="F97" s="60">
        <v>6</v>
      </c>
      <c r="G97" s="60">
        <v>7</v>
      </c>
      <c r="H97" s="60">
        <v>8</v>
      </c>
      <c r="I97" s="60">
        <v>9</v>
      </c>
      <c r="J97" s="60">
        <v>10</v>
      </c>
      <c r="K97" s="60">
        <v>11</v>
      </c>
      <c r="L97" s="60">
        <v>12</v>
      </c>
      <c r="M97" s="60">
        <v>13</v>
      </c>
      <c r="N97" s="60">
        <v>14</v>
      </c>
      <c r="O97" s="60">
        <v>15</v>
      </c>
      <c r="P97" s="60">
        <v>16</v>
      </c>
      <c r="Q97" s="60">
        <v>17</v>
      </c>
      <c r="R97" s="60">
        <v>18</v>
      </c>
      <c r="S97" s="60">
        <v>19</v>
      </c>
      <c r="T97" s="89">
        <v>20</v>
      </c>
    </row>
    <row r="98" ht="16" customHeight="1" spans="1:20">
      <c r="A98" s="61" t="s">
        <v>69</v>
      </c>
      <c r="B98" s="61"/>
      <c r="C98" s="61"/>
      <c r="D98" s="61"/>
      <c r="E98" s="61"/>
      <c r="F98" s="61"/>
      <c r="G98" s="61"/>
      <c r="H98" s="62"/>
      <c r="I98" s="64"/>
      <c r="J98" s="64"/>
      <c r="K98" s="64"/>
      <c r="L98" s="64"/>
      <c r="M98" s="64"/>
      <c r="N98" s="64"/>
      <c r="O98" s="64"/>
      <c r="P98" s="64"/>
      <c r="Q98" s="64"/>
      <c r="R98" s="91"/>
      <c r="S98" s="91"/>
      <c r="T98" s="91"/>
    </row>
    <row r="99" ht="21" customHeight="1" spans="1:20">
      <c r="A99" s="63">
        <v>61</v>
      </c>
      <c r="B99" s="64" t="s">
        <v>23</v>
      </c>
      <c r="C99" s="64"/>
      <c r="D99" s="64"/>
      <c r="E99" s="65" t="s">
        <v>164</v>
      </c>
      <c r="F99" s="65" t="s">
        <v>164</v>
      </c>
      <c r="G99" s="66">
        <v>0.05</v>
      </c>
      <c r="H99" s="67" t="s">
        <v>100</v>
      </c>
      <c r="I99" s="66">
        <v>0.05</v>
      </c>
      <c r="J99" s="64">
        <f>I99*22</f>
        <v>1.1</v>
      </c>
      <c r="K99" s="64">
        <f>I99*22</f>
        <v>1.1</v>
      </c>
      <c r="L99" s="64"/>
      <c r="M99" s="64">
        <f>I99*8</f>
        <v>0.4</v>
      </c>
      <c r="N99" s="64"/>
      <c r="O99" s="64">
        <f>I99*10</f>
        <v>0.5</v>
      </c>
      <c r="P99" s="64">
        <f>I99*4</f>
        <v>0.2</v>
      </c>
      <c r="Q99" s="64"/>
      <c r="R99" s="91" t="s">
        <v>75</v>
      </c>
      <c r="S99" s="91">
        <v>13973433357</v>
      </c>
      <c r="T99" s="91"/>
    </row>
    <row r="100" ht="21" customHeight="1" spans="1:20">
      <c r="A100" s="63">
        <v>62</v>
      </c>
      <c r="B100" s="64" t="s">
        <v>23</v>
      </c>
      <c r="C100" s="68"/>
      <c r="D100" s="68"/>
      <c r="E100" s="65" t="s">
        <v>165</v>
      </c>
      <c r="F100" s="65" t="s">
        <v>165</v>
      </c>
      <c r="G100" s="66">
        <v>0.3</v>
      </c>
      <c r="H100" s="67" t="s">
        <v>100</v>
      </c>
      <c r="I100" s="66">
        <v>0.3</v>
      </c>
      <c r="J100" s="64">
        <f t="shared" ref="J100:J118" si="16">I100*22</f>
        <v>6.6</v>
      </c>
      <c r="K100" s="64">
        <f t="shared" ref="K100:K118" si="17">I100*22</f>
        <v>6.6</v>
      </c>
      <c r="L100" s="64"/>
      <c r="M100" s="64">
        <f t="shared" ref="M100:M118" si="18">I100*8</f>
        <v>2.4</v>
      </c>
      <c r="N100" s="64"/>
      <c r="O100" s="64">
        <f t="shared" ref="O100:O118" si="19">I100*10</f>
        <v>3</v>
      </c>
      <c r="P100" s="64">
        <f t="shared" ref="P100:P118" si="20">I100*4</f>
        <v>1.2</v>
      </c>
      <c r="Q100" s="64"/>
      <c r="R100" s="91" t="s">
        <v>75</v>
      </c>
      <c r="S100" s="91">
        <v>13973433357</v>
      </c>
      <c r="T100" s="91"/>
    </row>
    <row r="101" ht="21" customHeight="1" spans="1:20">
      <c r="A101" s="63">
        <v>63</v>
      </c>
      <c r="B101" s="64" t="s">
        <v>23</v>
      </c>
      <c r="C101" s="68"/>
      <c r="D101" s="68"/>
      <c r="E101" s="65" t="s">
        <v>166</v>
      </c>
      <c r="F101" s="65" t="s">
        <v>166</v>
      </c>
      <c r="G101" s="66">
        <v>1.37</v>
      </c>
      <c r="H101" s="67" t="s">
        <v>100</v>
      </c>
      <c r="I101" s="66">
        <v>1.37</v>
      </c>
      <c r="J101" s="64">
        <f t="shared" si="16"/>
        <v>30.14</v>
      </c>
      <c r="K101" s="64">
        <f t="shared" si="17"/>
        <v>30.14</v>
      </c>
      <c r="L101" s="64"/>
      <c r="M101" s="64">
        <f t="shared" si="18"/>
        <v>10.96</v>
      </c>
      <c r="N101" s="64"/>
      <c r="O101" s="64">
        <f t="shared" si="19"/>
        <v>13.7</v>
      </c>
      <c r="P101" s="64">
        <f t="shared" si="20"/>
        <v>5.48</v>
      </c>
      <c r="Q101" s="64"/>
      <c r="R101" s="91" t="s">
        <v>75</v>
      </c>
      <c r="S101" s="91">
        <v>13973433357</v>
      </c>
      <c r="T101" s="91"/>
    </row>
    <row r="102" ht="21" customHeight="1" spans="1:20">
      <c r="A102" s="63">
        <v>64</v>
      </c>
      <c r="B102" s="64" t="s">
        <v>23</v>
      </c>
      <c r="C102" s="64"/>
      <c r="D102" s="64"/>
      <c r="E102" s="65" t="s">
        <v>167</v>
      </c>
      <c r="F102" s="65" t="s">
        <v>167</v>
      </c>
      <c r="G102" s="66">
        <v>0.48</v>
      </c>
      <c r="H102" s="67" t="s">
        <v>100</v>
      </c>
      <c r="I102" s="66">
        <v>0.48</v>
      </c>
      <c r="J102" s="64">
        <f t="shared" si="16"/>
        <v>10.56</v>
      </c>
      <c r="K102" s="64">
        <f t="shared" si="17"/>
        <v>10.56</v>
      </c>
      <c r="L102" s="64"/>
      <c r="M102" s="64">
        <f t="shared" si="18"/>
        <v>3.84</v>
      </c>
      <c r="N102" s="64"/>
      <c r="O102" s="64">
        <f t="shared" si="19"/>
        <v>4.8</v>
      </c>
      <c r="P102" s="64">
        <f t="shared" si="20"/>
        <v>1.92</v>
      </c>
      <c r="Q102" s="64"/>
      <c r="R102" s="91" t="s">
        <v>75</v>
      </c>
      <c r="S102" s="91">
        <v>13973433357</v>
      </c>
      <c r="T102" s="91"/>
    </row>
    <row r="103" ht="21" customHeight="1" spans="1:20">
      <c r="A103" s="63">
        <v>65</v>
      </c>
      <c r="B103" s="64" t="s">
        <v>23</v>
      </c>
      <c r="C103" s="64"/>
      <c r="D103" s="64"/>
      <c r="E103" s="65" t="s">
        <v>168</v>
      </c>
      <c r="F103" s="65" t="s">
        <v>168</v>
      </c>
      <c r="G103" s="66">
        <v>0.13</v>
      </c>
      <c r="H103" s="67" t="s">
        <v>100</v>
      </c>
      <c r="I103" s="66">
        <v>0.13</v>
      </c>
      <c r="J103" s="64">
        <f t="shared" si="16"/>
        <v>2.86</v>
      </c>
      <c r="K103" s="64">
        <f t="shared" si="17"/>
        <v>2.86</v>
      </c>
      <c r="L103" s="64"/>
      <c r="M103" s="64">
        <f t="shared" si="18"/>
        <v>1.04</v>
      </c>
      <c r="N103" s="64"/>
      <c r="O103" s="64">
        <f t="shared" si="19"/>
        <v>1.3</v>
      </c>
      <c r="P103" s="64">
        <f t="shared" si="20"/>
        <v>0.52</v>
      </c>
      <c r="Q103" s="64"/>
      <c r="R103" s="91" t="s">
        <v>75</v>
      </c>
      <c r="S103" s="91">
        <v>13973433357</v>
      </c>
      <c r="T103" s="91"/>
    </row>
    <row r="104" ht="21" customHeight="1" spans="1:20">
      <c r="A104" s="63">
        <v>66</v>
      </c>
      <c r="B104" s="64" t="s">
        <v>23</v>
      </c>
      <c r="C104" s="64"/>
      <c r="D104" s="64"/>
      <c r="E104" s="65" t="s">
        <v>169</v>
      </c>
      <c r="F104" s="65" t="s">
        <v>169</v>
      </c>
      <c r="G104" s="66">
        <v>1.56</v>
      </c>
      <c r="H104" s="67" t="s">
        <v>100</v>
      </c>
      <c r="I104" s="66">
        <v>1.56</v>
      </c>
      <c r="J104" s="64">
        <f t="shared" si="16"/>
        <v>34.32</v>
      </c>
      <c r="K104" s="64">
        <f t="shared" si="17"/>
        <v>34.32</v>
      </c>
      <c r="L104" s="64"/>
      <c r="M104" s="64">
        <f t="shared" si="18"/>
        <v>12.48</v>
      </c>
      <c r="N104" s="64"/>
      <c r="O104" s="64">
        <f t="shared" si="19"/>
        <v>15.6</v>
      </c>
      <c r="P104" s="64">
        <f t="shared" si="20"/>
        <v>6.24</v>
      </c>
      <c r="Q104" s="64"/>
      <c r="R104" s="91" t="s">
        <v>75</v>
      </c>
      <c r="S104" s="91">
        <v>13973433357</v>
      </c>
      <c r="T104" s="91"/>
    </row>
    <row r="105" ht="21" customHeight="1" spans="1:20">
      <c r="A105" s="63">
        <v>67</v>
      </c>
      <c r="B105" s="64" t="s">
        <v>23</v>
      </c>
      <c r="C105" s="64"/>
      <c r="D105" s="64"/>
      <c r="E105" s="65" t="s">
        <v>170</v>
      </c>
      <c r="F105" s="65" t="s">
        <v>170</v>
      </c>
      <c r="G105" s="66">
        <v>0.9</v>
      </c>
      <c r="H105" s="67" t="s">
        <v>100</v>
      </c>
      <c r="I105" s="66">
        <v>0.9</v>
      </c>
      <c r="J105" s="64">
        <f t="shared" si="16"/>
        <v>19.8</v>
      </c>
      <c r="K105" s="64">
        <f t="shared" si="17"/>
        <v>19.8</v>
      </c>
      <c r="L105" s="64"/>
      <c r="M105" s="64">
        <f t="shared" si="18"/>
        <v>7.2</v>
      </c>
      <c r="N105" s="64"/>
      <c r="O105" s="64">
        <f t="shared" si="19"/>
        <v>9</v>
      </c>
      <c r="P105" s="64">
        <f t="shared" si="20"/>
        <v>3.6</v>
      </c>
      <c r="Q105" s="64"/>
      <c r="R105" s="91" t="s">
        <v>75</v>
      </c>
      <c r="S105" s="91">
        <v>13973433357</v>
      </c>
      <c r="T105" s="91"/>
    </row>
    <row r="106" ht="21" customHeight="1" spans="1:20">
      <c r="A106" s="63">
        <v>68</v>
      </c>
      <c r="B106" s="64" t="s">
        <v>23</v>
      </c>
      <c r="C106" s="67"/>
      <c r="D106" s="67"/>
      <c r="E106" s="65" t="s">
        <v>171</v>
      </c>
      <c r="F106" s="65" t="s">
        <v>171</v>
      </c>
      <c r="G106" s="66">
        <v>1.41</v>
      </c>
      <c r="H106" s="67" t="s">
        <v>100</v>
      </c>
      <c r="I106" s="66">
        <v>1.41</v>
      </c>
      <c r="J106" s="64">
        <f t="shared" si="16"/>
        <v>31.02</v>
      </c>
      <c r="K106" s="64">
        <f t="shared" si="17"/>
        <v>31.02</v>
      </c>
      <c r="L106" s="64"/>
      <c r="M106" s="64">
        <f t="shared" si="18"/>
        <v>11.28</v>
      </c>
      <c r="N106" s="64"/>
      <c r="O106" s="64">
        <f t="shared" si="19"/>
        <v>14.1</v>
      </c>
      <c r="P106" s="64">
        <f t="shared" si="20"/>
        <v>5.64</v>
      </c>
      <c r="Q106" s="64"/>
      <c r="R106" s="91" t="s">
        <v>75</v>
      </c>
      <c r="S106" s="91">
        <v>13973433357</v>
      </c>
      <c r="T106" s="91"/>
    </row>
    <row r="107" ht="21" customHeight="1" spans="1:20">
      <c r="A107" s="94">
        <v>69</v>
      </c>
      <c r="B107" s="64" t="s">
        <v>23</v>
      </c>
      <c r="C107" s="95"/>
      <c r="D107" s="95"/>
      <c r="E107" s="77" t="s">
        <v>172</v>
      </c>
      <c r="F107" s="77" t="s">
        <v>172</v>
      </c>
      <c r="G107" s="78">
        <v>0.55</v>
      </c>
      <c r="H107" s="67" t="s">
        <v>100</v>
      </c>
      <c r="I107" s="78">
        <v>0.55</v>
      </c>
      <c r="J107" s="64">
        <f t="shared" si="16"/>
        <v>12.1</v>
      </c>
      <c r="K107" s="64">
        <f t="shared" si="17"/>
        <v>12.1</v>
      </c>
      <c r="L107" s="64"/>
      <c r="M107" s="64">
        <f t="shared" si="18"/>
        <v>4.4</v>
      </c>
      <c r="N107" s="64"/>
      <c r="O107" s="64">
        <f t="shared" si="19"/>
        <v>5.5</v>
      </c>
      <c r="P107" s="64">
        <f t="shared" si="20"/>
        <v>2.2</v>
      </c>
      <c r="Q107" s="96"/>
      <c r="R107" s="91" t="s">
        <v>75</v>
      </c>
      <c r="S107" s="91">
        <v>13973433357</v>
      </c>
      <c r="T107" s="115"/>
    </row>
    <row r="108" ht="21" customHeight="1" spans="1:20">
      <c r="A108" s="94">
        <v>70</v>
      </c>
      <c r="B108" s="64" t="s">
        <v>23</v>
      </c>
      <c r="C108" s="95"/>
      <c r="D108" s="95"/>
      <c r="E108" s="77" t="s">
        <v>173</v>
      </c>
      <c r="F108" s="77" t="s">
        <v>173</v>
      </c>
      <c r="G108" s="78">
        <v>0.54</v>
      </c>
      <c r="H108" s="67" t="s">
        <v>100</v>
      </c>
      <c r="I108" s="78">
        <v>0.54</v>
      </c>
      <c r="J108" s="64">
        <f t="shared" si="16"/>
        <v>11.88</v>
      </c>
      <c r="K108" s="64">
        <f t="shared" si="17"/>
        <v>11.88</v>
      </c>
      <c r="L108" s="64"/>
      <c r="M108" s="64">
        <f t="shared" si="18"/>
        <v>4.32</v>
      </c>
      <c r="N108" s="64"/>
      <c r="O108" s="64">
        <f t="shared" si="19"/>
        <v>5.4</v>
      </c>
      <c r="P108" s="64">
        <f t="shared" si="20"/>
        <v>2.16</v>
      </c>
      <c r="Q108" s="96"/>
      <c r="R108" s="91" t="s">
        <v>75</v>
      </c>
      <c r="S108" s="91">
        <v>13973433357</v>
      </c>
      <c r="T108" s="115"/>
    </row>
    <row r="109" ht="21" customHeight="1" spans="1:20">
      <c r="A109" s="94">
        <v>71</v>
      </c>
      <c r="B109" s="64" t="s">
        <v>23</v>
      </c>
      <c r="C109" s="95"/>
      <c r="D109" s="95"/>
      <c r="E109" s="77" t="s">
        <v>174</v>
      </c>
      <c r="F109" s="77" t="s">
        <v>174</v>
      </c>
      <c r="G109" s="78">
        <v>0.26</v>
      </c>
      <c r="H109" s="67" t="s">
        <v>100</v>
      </c>
      <c r="I109" s="78">
        <v>0.26</v>
      </c>
      <c r="J109" s="64">
        <f t="shared" si="16"/>
        <v>5.72</v>
      </c>
      <c r="K109" s="64">
        <f t="shared" si="17"/>
        <v>5.72</v>
      </c>
      <c r="L109" s="64"/>
      <c r="M109" s="64">
        <f t="shared" si="18"/>
        <v>2.08</v>
      </c>
      <c r="N109" s="64"/>
      <c r="O109" s="64">
        <f t="shared" si="19"/>
        <v>2.6</v>
      </c>
      <c r="P109" s="64">
        <f t="shared" si="20"/>
        <v>1.04</v>
      </c>
      <c r="Q109" s="96"/>
      <c r="R109" s="91" t="s">
        <v>75</v>
      </c>
      <c r="S109" s="91">
        <v>13973433357</v>
      </c>
      <c r="T109" s="115"/>
    </row>
    <row r="110" ht="21" customHeight="1" spans="1:20">
      <c r="A110" s="94">
        <v>72</v>
      </c>
      <c r="B110" s="64" t="s">
        <v>23</v>
      </c>
      <c r="C110" s="95"/>
      <c r="D110" s="95"/>
      <c r="E110" s="77" t="s">
        <v>175</v>
      </c>
      <c r="F110" s="77" t="s">
        <v>175</v>
      </c>
      <c r="G110" s="78">
        <v>1.42</v>
      </c>
      <c r="H110" s="67" t="s">
        <v>100</v>
      </c>
      <c r="I110" s="78">
        <v>1.42</v>
      </c>
      <c r="J110" s="64">
        <f t="shared" si="16"/>
        <v>31.24</v>
      </c>
      <c r="K110" s="64">
        <f t="shared" si="17"/>
        <v>31.24</v>
      </c>
      <c r="L110" s="64"/>
      <c r="M110" s="64">
        <f t="shared" si="18"/>
        <v>11.36</v>
      </c>
      <c r="N110" s="64"/>
      <c r="O110" s="64">
        <f t="shared" si="19"/>
        <v>14.2</v>
      </c>
      <c r="P110" s="64">
        <f t="shared" si="20"/>
        <v>5.68</v>
      </c>
      <c r="Q110" s="96"/>
      <c r="R110" s="91" t="s">
        <v>75</v>
      </c>
      <c r="S110" s="91">
        <v>13973433357</v>
      </c>
      <c r="T110" s="115"/>
    </row>
    <row r="111" ht="21" customHeight="1" spans="1:20">
      <c r="A111" s="94">
        <v>73</v>
      </c>
      <c r="B111" s="64" t="s">
        <v>23</v>
      </c>
      <c r="C111" s="96"/>
      <c r="D111" s="96"/>
      <c r="E111" s="77" t="s">
        <v>176</v>
      </c>
      <c r="F111" s="77" t="s">
        <v>176</v>
      </c>
      <c r="G111" s="78">
        <v>0.15</v>
      </c>
      <c r="H111" s="67" t="s">
        <v>100</v>
      </c>
      <c r="I111" s="78">
        <v>0.15</v>
      </c>
      <c r="J111" s="64">
        <f t="shared" si="16"/>
        <v>3.3</v>
      </c>
      <c r="K111" s="64">
        <f t="shared" si="17"/>
        <v>3.3</v>
      </c>
      <c r="L111" s="64"/>
      <c r="M111" s="64">
        <f t="shared" si="18"/>
        <v>1.2</v>
      </c>
      <c r="N111" s="64"/>
      <c r="O111" s="64">
        <f t="shared" si="19"/>
        <v>1.5</v>
      </c>
      <c r="P111" s="64">
        <f t="shared" si="20"/>
        <v>0.6</v>
      </c>
      <c r="Q111" s="96"/>
      <c r="R111" s="91" t="s">
        <v>75</v>
      </c>
      <c r="S111" s="91">
        <v>13973433357</v>
      </c>
      <c r="T111" s="115"/>
    </row>
    <row r="112" ht="21" customHeight="1" spans="1:20">
      <c r="A112" s="94">
        <v>74</v>
      </c>
      <c r="B112" s="64" t="s">
        <v>23</v>
      </c>
      <c r="C112" s="96"/>
      <c r="D112" s="96"/>
      <c r="E112" s="77" t="s">
        <v>177</v>
      </c>
      <c r="F112" s="77" t="s">
        <v>177</v>
      </c>
      <c r="G112" s="78">
        <v>0.195</v>
      </c>
      <c r="H112" s="67" t="s">
        <v>100</v>
      </c>
      <c r="I112" s="78">
        <v>0.195</v>
      </c>
      <c r="J112" s="64">
        <f t="shared" si="16"/>
        <v>4.29</v>
      </c>
      <c r="K112" s="64">
        <f t="shared" si="17"/>
        <v>4.29</v>
      </c>
      <c r="L112" s="64"/>
      <c r="M112" s="64">
        <f t="shared" si="18"/>
        <v>1.56</v>
      </c>
      <c r="N112" s="64"/>
      <c r="O112" s="64">
        <f t="shared" si="19"/>
        <v>1.95</v>
      </c>
      <c r="P112" s="64">
        <f t="shared" si="20"/>
        <v>0.78</v>
      </c>
      <c r="Q112" s="96"/>
      <c r="R112" s="91" t="s">
        <v>75</v>
      </c>
      <c r="S112" s="91">
        <v>13973433357</v>
      </c>
      <c r="T112" s="115"/>
    </row>
    <row r="113" ht="21" customHeight="1" spans="1:20">
      <c r="A113" s="94">
        <v>75</v>
      </c>
      <c r="B113" s="64" t="s">
        <v>23</v>
      </c>
      <c r="C113" s="97"/>
      <c r="D113" s="97"/>
      <c r="E113" s="77" t="s">
        <v>178</v>
      </c>
      <c r="F113" s="77" t="s">
        <v>178</v>
      </c>
      <c r="G113" s="78">
        <v>0.5</v>
      </c>
      <c r="H113" s="67" t="s">
        <v>100</v>
      </c>
      <c r="I113" s="78">
        <v>0.5</v>
      </c>
      <c r="J113" s="64">
        <f t="shared" si="16"/>
        <v>11</v>
      </c>
      <c r="K113" s="64">
        <f t="shared" si="17"/>
        <v>11</v>
      </c>
      <c r="L113" s="64"/>
      <c r="M113" s="64">
        <f t="shared" si="18"/>
        <v>4</v>
      </c>
      <c r="N113" s="64"/>
      <c r="O113" s="64">
        <f t="shared" si="19"/>
        <v>5</v>
      </c>
      <c r="P113" s="64">
        <f t="shared" si="20"/>
        <v>2</v>
      </c>
      <c r="Q113" s="97"/>
      <c r="R113" s="91" t="s">
        <v>75</v>
      </c>
      <c r="S113" s="91">
        <v>13973433357</v>
      </c>
      <c r="T113" s="116"/>
    </row>
    <row r="114" ht="21" customHeight="1" spans="1:20">
      <c r="A114" s="94">
        <v>76</v>
      </c>
      <c r="B114" s="64" t="s">
        <v>23</v>
      </c>
      <c r="C114" s="97"/>
      <c r="D114" s="97"/>
      <c r="E114" s="77" t="s">
        <v>179</v>
      </c>
      <c r="F114" s="77" t="s">
        <v>179</v>
      </c>
      <c r="G114" s="78">
        <v>0.995</v>
      </c>
      <c r="H114" s="67" t="s">
        <v>100</v>
      </c>
      <c r="I114" s="78">
        <v>0.995</v>
      </c>
      <c r="J114" s="64">
        <f t="shared" si="16"/>
        <v>21.89</v>
      </c>
      <c r="K114" s="64">
        <f t="shared" si="17"/>
        <v>21.89</v>
      </c>
      <c r="L114" s="64"/>
      <c r="M114" s="64">
        <f t="shared" si="18"/>
        <v>7.96</v>
      </c>
      <c r="N114" s="64"/>
      <c r="O114" s="64">
        <f t="shared" si="19"/>
        <v>9.95</v>
      </c>
      <c r="P114" s="64">
        <f t="shared" si="20"/>
        <v>3.98</v>
      </c>
      <c r="Q114" s="97"/>
      <c r="R114" s="91" t="s">
        <v>75</v>
      </c>
      <c r="S114" s="91">
        <v>13973433357</v>
      </c>
      <c r="T114" s="116"/>
    </row>
    <row r="115" ht="21" customHeight="1" spans="1:20">
      <c r="A115" s="94">
        <v>77</v>
      </c>
      <c r="B115" s="64" t="s">
        <v>23</v>
      </c>
      <c r="C115" s="97"/>
      <c r="D115" s="97"/>
      <c r="E115" s="77" t="s">
        <v>180</v>
      </c>
      <c r="F115" s="77" t="s">
        <v>180</v>
      </c>
      <c r="G115" s="78">
        <v>0.24</v>
      </c>
      <c r="H115" s="67" t="s">
        <v>100</v>
      </c>
      <c r="I115" s="78">
        <v>0.24</v>
      </c>
      <c r="J115" s="64">
        <f t="shared" si="16"/>
        <v>5.28</v>
      </c>
      <c r="K115" s="64">
        <f t="shared" si="17"/>
        <v>5.28</v>
      </c>
      <c r="L115" s="64"/>
      <c r="M115" s="64">
        <f t="shared" si="18"/>
        <v>1.92</v>
      </c>
      <c r="N115" s="64"/>
      <c r="O115" s="64">
        <f t="shared" si="19"/>
        <v>2.4</v>
      </c>
      <c r="P115" s="64">
        <f t="shared" si="20"/>
        <v>0.96</v>
      </c>
      <c r="Q115" s="97"/>
      <c r="R115" s="91" t="s">
        <v>75</v>
      </c>
      <c r="S115" s="91">
        <v>13973433357</v>
      </c>
      <c r="T115" s="116"/>
    </row>
    <row r="116" ht="21" customHeight="1" spans="1:20">
      <c r="A116" s="94">
        <v>78</v>
      </c>
      <c r="B116" s="64" t="s">
        <v>23</v>
      </c>
      <c r="C116" s="97"/>
      <c r="D116" s="97"/>
      <c r="E116" s="77" t="s">
        <v>181</v>
      </c>
      <c r="F116" s="77" t="s">
        <v>181</v>
      </c>
      <c r="G116" s="78">
        <v>0.075</v>
      </c>
      <c r="H116" s="67" t="s">
        <v>100</v>
      </c>
      <c r="I116" s="78">
        <v>0.075</v>
      </c>
      <c r="J116" s="64">
        <f t="shared" si="16"/>
        <v>1.65</v>
      </c>
      <c r="K116" s="64">
        <f t="shared" si="17"/>
        <v>1.65</v>
      </c>
      <c r="L116" s="64"/>
      <c r="M116" s="64">
        <f t="shared" si="18"/>
        <v>0.6</v>
      </c>
      <c r="N116" s="64"/>
      <c r="O116" s="64">
        <f t="shared" si="19"/>
        <v>0.75</v>
      </c>
      <c r="P116" s="64">
        <f t="shared" si="20"/>
        <v>0.3</v>
      </c>
      <c r="Q116" s="97"/>
      <c r="R116" s="91" t="s">
        <v>75</v>
      </c>
      <c r="S116" s="91">
        <v>13973433357</v>
      </c>
      <c r="T116" s="116"/>
    </row>
    <row r="117" ht="21" customHeight="1" spans="1:20">
      <c r="A117" s="94">
        <v>79</v>
      </c>
      <c r="B117" s="64" t="s">
        <v>23</v>
      </c>
      <c r="C117" s="97"/>
      <c r="D117" s="97"/>
      <c r="E117" s="77" t="s">
        <v>182</v>
      </c>
      <c r="F117" s="77" t="s">
        <v>182</v>
      </c>
      <c r="G117" s="78">
        <v>0.25</v>
      </c>
      <c r="H117" s="67" t="s">
        <v>100</v>
      </c>
      <c r="I117" s="78">
        <v>0.25</v>
      </c>
      <c r="J117" s="64">
        <f t="shared" si="16"/>
        <v>5.5</v>
      </c>
      <c r="K117" s="64">
        <f t="shared" si="17"/>
        <v>5.5</v>
      </c>
      <c r="L117" s="64"/>
      <c r="M117" s="64">
        <f t="shared" si="18"/>
        <v>2</v>
      </c>
      <c r="N117" s="64"/>
      <c r="O117" s="64">
        <f t="shared" si="19"/>
        <v>2.5</v>
      </c>
      <c r="P117" s="64">
        <f t="shared" si="20"/>
        <v>1</v>
      </c>
      <c r="Q117" s="97"/>
      <c r="R117" s="91" t="s">
        <v>75</v>
      </c>
      <c r="S117" s="91">
        <v>13973433357</v>
      </c>
      <c r="T117" s="116"/>
    </row>
    <row r="118" ht="21" customHeight="1" spans="1:20">
      <c r="A118" s="98">
        <v>80</v>
      </c>
      <c r="B118" s="71" t="s">
        <v>23</v>
      </c>
      <c r="C118" s="99"/>
      <c r="D118" s="99"/>
      <c r="E118" s="100" t="s">
        <v>183</v>
      </c>
      <c r="F118" s="100" t="s">
        <v>183</v>
      </c>
      <c r="G118" s="101">
        <v>0.28</v>
      </c>
      <c r="H118" s="67" t="s">
        <v>100</v>
      </c>
      <c r="I118" s="101">
        <v>0.28</v>
      </c>
      <c r="J118" s="71">
        <f t="shared" si="16"/>
        <v>6.16</v>
      </c>
      <c r="K118" s="71">
        <f t="shared" si="17"/>
        <v>6.16</v>
      </c>
      <c r="L118" s="71"/>
      <c r="M118" s="71">
        <f t="shared" si="18"/>
        <v>2.24</v>
      </c>
      <c r="N118" s="71"/>
      <c r="O118" s="71">
        <f t="shared" si="19"/>
        <v>2.8</v>
      </c>
      <c r="P118" s="71">
        <f t="shared" si="20"/>
        <v>1.12</v>
      </c>
      <c r="Q118" s="99"/>
      <c r="R118" s="93" t="s">
        <v>75</v>
      </c>
      <c r="S118" s="93">
        <v>13973433357</v>
      </c>
      <c r="T118" s="117"/>
    </row>
    <row r="119" spans="1:20">
      <c r="A119" s="102"/>
      <c r="B119" s="74" t="s">
        <v>25</v>
      </c>
      <c r="C119" s="74"/>
      <c r="D119" s="74" t="s">
        <v>120</v>
      </c>
      <c r="I119" s="74" t="s">
        <v>94</v>
      </c>
      <c r="J119" s="74" t="s">
        <v>121</v>
      </c>
      <c r="K119" s="74" t="s">
        <v>95</v>
      </c>
      <c r="L119" s="80">
        <v>15116851680</v>
      </c>
      <c r="M119" s="80"/>
      <c r="N119" s="81"/>
      <c r="O119" s="81" t="s">
        <v>122</v>
      </c>
      <c r="P119" s="81"/>
      <c r="S119" s="81"/>
      <c r="T119" s="81"/>
    </row>
    <row r="120" spans="1:20">
      <c r="A120" s="102"/>
      <c r="B120" s="102" t="s">
        <v>123</v>
      </c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</row>
    <row r="121" spans="1:20">
      <c r="A121" s="103" t="s">
        <v>33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</row>
    <row r="122" ht="15.75" spans="1:20">
      <c r="A122" s="50" t="s">
        <v>4</v>
      </c>
      <c r="B122" s="51"/>
      <c r="C122" s="51" t="s">
        <v>98</v>
      </c>
      <c r="D122" s="51"/>
      <c r="E122" s="51"/>
      <c r="F122" s="52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</row>
    <row r="123" spans="1:20">
      <c r="A123" s="105" t="s">
        <v>35</v>
      </c>
      <c r="B123" s="106" t="s">
        <v>43</v>
      </c>
      <c r="C123" s="107"/>
      <c r="D123" s="107"/>
      <c r="E123" s="107"/>
      <c r="F123" s="107"/>
      <c r="G123" s="107"/>
      <c r="H123" s="108"/>
      <c r="I123" s="114" t="s">
        <v>44</v>
      </c>
      <c r="J123" s="114"/>
      <c r="K123" s="114" t="s">
        <v>40</v>
      </c>
      <c r="L123" s="114"/>
      <c r="M123" s="114"/>
      <c r="N123" s="114"/>
      <c r="O123" s="114"/>
      <c r="P123" s="114"/>
      <c r="Q123" s="114"/>
      <c r="R123" s="107" t="s">
        <v>41</v>
      </c>
      <c r="S123" s="107"/>
      <c r="T123" s="118" t="s">
        <v>42</v>
      </c>
    </row>
    <row r="124" spans="1:20">
      <c r="A124" s="109"/>
      <c r="B124" s="110" t="s">
        <v>45</v>
      </c>
      <c r="C124" s="110" t="s">
        <v>46</v>
      </c>
      <c r="D124" s="110" t="s">
        <v>47</v>
      </c>
      <c r="E124" s="110" t="s">
        <v>36</v>
      </c>
      <c r="F124" s="110" t="s">
        <v>59</v>
      </c>
      <c r="G124" s="110" t="s">
        <v>60</v>
      </c>
      <c r="H124" s="110" t="s">
        <v>48</v>
      </c>
      <c r="I124" s="110" t="s">
        <v>61</v>
      </c>
      <c r="J124" s="110" t="s">
        <v>62</v>
      </c>
      <c r="K124" s="110" t="s">
        <v>16</v>
      </c>
      <c r="L124" s="110" t="s">
        <v>51</v>
      </c>
      <c r="M124" s="110" t="s">
        <v>52</v>
      </c>
      <c r="N124" s="110" t="s">
        <v>53</v>
      </c>
      <c r="O124" s="110" t="s">
        <v>54</v>
      </c>
      <c r="P124" s="110" t="s">
        <v>55</v>
      </c>
      <c r="Q124" s="110" t="s">
        <v>56</v>
      </c>
      <c r="R124" s="119" t="s">
        <v>57</v>
      </c>
      <c r="S124" s="119" t="s">
        <v>58</v>
      </c>
      <c r="T124" s="120"/>
    </row>
    <row r="125" spans="1:20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21"/>
      <c r="S125" s="121"/>
      <c r="T125" s="120"/>
    </row>
    <row r="126" ht="20" customHeight="1" spans="1:20">
      <c r="A126" s="111">
        <v>1</v>
      </c>
      <c r="B126" s="111">
        <v>2</v>
      </c>
      <c r="C126" s="111">
        <v>3</v>
      </c>
      <c r="D126" s="111">
        <v>4</v>
      </c>
      <c r="E126" s="111">
        <v>5</v>
      </c>
      <c r="F126" s="111">
        <v>6</v>
      </c>
      <c r="G126" s="111">
        <v>7</v>
      </c>
      <c r="H126" s="111">
        <v>8</v>
      </c>
      <c r="I126" s="111">
        <v>9</v>
      </c>
      <c r="J126" s="111">
        <v>10</v>
      </c>
      <c r="K126" s="111">
        <v>11</v>
      </c>
      <c r="L126" s="111">
        <v>12</v>
      </c>
      <c r="M126" s="111">
        <v>13</v>
      </c>
      <c r="N126" s="111">
        <v>14</v>
      </c>
      <c r="O126" s="111">
        <v>15</v>
      </c>
      <c r="P126" s="111">
        <v>16</v>
      </c>
      <c r="Q126" s="111">
        <v>17</v>
      </c>
      <c r="R126" s="111">
        <v>18</v>
      </c>
      <c r="S126" s="111">
        <v>19</v>
      </c>
      <c r="T126" s="122">
        <v>20</v>
      </c>
    </row>
    <row r="127" ht="20" customHeight="1" spans="1:20">
      <c r="A127" s="112" t="s">
        <v>69</v>
      </c>
      <c r="B127" s="112"/>
      <c r="C127" s="112"/>
      <c r="D127" s="112"/>
      <c r="E127" s="112"/>
      <c r="F127" s="112"/>
      <c r="G127" s="112"/>
      <c r="H127" s="113"/>
      <c r="I127" s="96"/>
      <c r="J127" s="96"/>
      <c r="K127" s="96"/>
      <c r="L127" s="96"/>
      <c r="M127" s="96"/>
      <c r="N127" s="96"/>
      <c r="O127" s="96"/>
      <c r="P127" s="96"/>
      <c r="Q127" s="96"/>
      <c r="R127" s="115"/>
      <c r="S127" s="115"/>
      <c r="T127" s="115"/>
    </row>
    <row r="128" ht="20" customHeight="1" spans="1:20">
      <c r="A128" s="94">
        <v>81</v>
      </c>
      <c r="B128" s="64" t="s">
        <v>23</v>
      </c>
      <c r="C128" s="96"/>
      <c r="D128" s="96"/>
      <c r="E128" s="77" t="s">
        <v>184</v>
      </c>
      <c r="F128" s="77" t="s">
        <v>184</v>
      </c>
      <c r="G128" s="78">
        <v>2.4</v>
      </c>
      <c r="H128" s="67" t="s">
        <v>100</v>
      </c>
      <c r="I128" s="78">
        <v>2.4</v>
      </c>
      <c r="J128" s="96">
        <f>I128*22</f>
        <v>52.8</v>
      </c>
      <c r="K128" s="96">
        <f>I128*22</f>
        <v>52.8</v>
      </c>
      <c r="L128" s="96"/>
      <c r="M128" s="96">
        <f>I128*8</f>
        <v>19.2</v>
      </c>
      <c r="N128" s="96"/>
      <c r="O128" s="96">
        <f>I128*10</f>
        <v>24</v>
      </c>
      <c r="P128" s="96">
        <f>I128*4</f>
        <v>9.6</v>
      </c>
      <c r="Q128" s="96"/>
      <c r="R128" s="91" t="s">
        <v>75</v>
      </c>
      <c r="S128" s="91">
        <v>13973433357</v>
      </c>
      <c r="T128" s="115"/>
    </row>
    <row r="129" ht="20" customHeight="1" spans="1:20">
      <c r="A129" s="94">
        <v>82</v>
      </c>
      <c r="B129" s="64" t="s">
        <v>23</v>
      </c>
      <c r="C129" s="123"/>
      <c r="D129" s="123"/>
      <c r="E129" s="77" t="s">
        <v>185</v>
      </c>
      <c r="F129" s="77" t="s">
        <v>185</v>
      </c>
      <c r="G129" s="78">
        <v>0.1</v>
      </c>
      <c r="H129" s="67" t="s">
        <v>100</v>
      </c>
      <c r="I129" s="78">
        <v>0.1</v>
      </c>
      <c r="J129" s="96">
        <f t="shared" ref="J129:J147" si="21">I129*22</f>
        <v>2.2</v>
      </c>
      <c r="K129" s="96">
        <f t="shared" ref="K129:K147" si="22">I129*22</f>
        <v>2.2</v>
      </c>
      <c r="L129" s="96"/>
      <c r="M129" s="96">
        <f t="shared" ref="M129:M147" si="23">I129*8</f>
        <v>0.8</v>
      </c>
      <c r="N129" s="96"/>
      <c r="O129" s="96">
        <f t="shared" ref="O129:O147" si="24">I129*10</f>
        <v>1</v>
      </c>
      <c r="P129" s="96">
        <f t="shared" ref="P129:P147" si="25">I129*4</f>
        <v>0.4</v>
      </c>
      <c r="Q129" s="96"/>
      <c r="R129" s="91" t="s">
        <v>75</v>
      </c>
      <c r="S129" s="91">
        <v>13973433357</v>
      </c>
      <c r="T129" s="115"/>
    </row>
    <row r="130" ht="20" customHeight="1" spans="1:20">
      <c r="A130" s="94">
        <v>83</v>
      </c>
      <c r="B130" s="64" t="s">
        <v>23</v>
      </c>
      <c r="C130" s="123"/>
      <c r="D130" s="123"/>
      <c r="E130" s="77" t="s">
        <v>186</v>
      </c>
      <c r="F130" s="77" t="s">
        <v>186</v>
      </c>
      <c r="G130" s="78">
        <v>0.05</v>
      </c>
      <c r="H130" s="67" t="s">
        <v>100</v>
      </c>
      <c r="I130" s="78">
        <v>0.05</v>
      </c>
      <c r="J130" s="96">
        <f t="shared" si="21"/>
        <v>1.1</v>
      </c>
      <c r="K130" s="96">
        <f t="shared" si="22"/>
        <v>1.1</v>
      </c>
      <c r="L130" s="96"/>
      <c r="M130" s="96">
        <f t="shared" si="23"/>
        <v>0.4</v>
      </c>
      <c r="N130" s="96"/>
      <c r="O130" s="96">
        <f t="shared" si="24"/>
        <v>0.5</v>
      </c>
      <c r="P130" s="96">
        <f t="shared" si="25"/>
        <v>0.2</v>
      </c>
      <c r="Q130" s="96"/>
      <c r="R130" s="91" t="s">
        <v>75</v>
      </c>
      <c r="S130" s="91">
        <v>13973433357</v>
      </c>
      <c r="T130" s="115"/>
    </row>
    <row r="131" ht="20" customHeight="1" spans="1:20">
      <c r="A131" s="94">
        <v>84</v>
      </c>
      <c r="B131" s="64" t="s">
        <v>23</v>
      </c>
      <c r="C131" s="96"/>
      <c r="D131" s="96"/>
      <c r="E131" s="77" t="s">
        <v>187</v>
      </c>
      <c r="F131" s="77" t="s">
        <v>187</v>
      </c>
      <c r="G131" s="78">
        <v>0.01</v>
      </c>
      <c r="H131" s="67" t="s">
        <v>100</v>
      </c>
      <c r="I131" s="78">
        <v>0.01</v>
      </c>
      <c r="J131" s="96">
        <f t="shared" si="21"/>
        <v>0.22</v>
      </c>
      <c r="K131" s="96">
        <f t="shared" si="22"/>
        <v>0.22</v>
      </c>
      <c r="L131" s="96"/>
      <c r="M131" s="96">
        <f t="shared" si="23"/>
        <v>0.08</v>
      </c>
      <c r="N131" s="96"/>
      <c r="O131" s="96">
        <f t="shared" si="24"/>
        <v>0.1</v>
      </c>
      <c r="P131" s="96">
        <f t="shared" si="25"/>
        <v>0.04</v>
      </c>
      <c r="Q131" s="96"/>
      <c r="R131" s="91" t="s">
        <v>75</v>
      </c>
      <c r="S131" s="91">
        <v>13973433357</v>
      </c>
      <c r="T131" s="115"/>
    </row>
    <row r="132" ht="20" customHeight="1" spans="1:20">
      <c r="A132" s="94">
        <v>85</v>
      </c>
      <c r="B132" s="64" t="s">
        <v>23</v>
      </c>
      <c r="C132" s="96"/>
      <c r="D132" s="96"/>
      <c r="E132" s="77" t="s">
        <v>188</v>
      </c>
      <c r="F132" s="77" t="s">
        <v>188</v>
      </c>
      <c r="G132" s="78">
        <v>0.2</v>
      </c>
      <c r="H132" s="67" t="s">
        <v>100</v>
      </c>
      <c r="I132" s="78">
        <v>0.2</v>
      </c>
      <c r="J132" s="96">
        <f t="shared" si="21"/>
        <v>4.4</v>
      </c>
      <c r="K132" s="96">
        <f t="shared" si="22"/>
        <v>4.4</v>
      </c>
      <c r="L132" s="96"/>
      <c r="M132" s="96">
        <f t="shared" si="23"/>
        <v>1.6</v>
      </c>
      <c r="N132" s="96"/>
      <c r="O132" s="96">
        <f t="shared" si="24"/>
        <v>2</v>
      </c>
      <c r="P132" s="96">
        <f t="shared" si="25"/>
        <v>0.8</v>
      </c>
      <c r="Q132" s="96"/>
      <c r="R132" s="91" t="s">
        <v>75</v>
      </c>
      <c r="S132" s="91">
        <v>13973433357</v>
      </c>
      <c r="T132" s="115"/>
    </row>
    <row r="133" ht="20" customHeight="1" spans="1:20">
      <c r="A133" s="94">
        <v>86</v>
      </c>
      <c r="B133" s="64" t="s">
        <v>23</v>
      </c>
      <c r="C133" s="96"/>
      <c r="D133" s="96"/>
      <c r="E133" s="77" t="s">
        <v>189</v>
      </c>
      <c r="F133" s="77" t="s">
        <v>189</v>
      </c>
      <c r="G133" s="78">
        <v>0.08</v>
      </c>
      <c r="H133" s="67" t="s">
        <v>100</v>
      </c>
      <c r="I133" s="78">
        <v>0.08</v>
      </c>
      <c r="J133" s="96">
        <f t="shared" si="21"/>
        <v>1.76</v>
      </c>
      <c r="K133" s="96">
        <f t="shared" si="22"/>
        <v>1.76</v>
      </c>
      <c r="L133" s="96"/>
      <c r="M133" s="96">
        <f t="shared" si="23"/>
        <v>0.64</v>
      </c>
      <c r="N133" s="96"/>
      <c r="O133" s="96">
        <f t="shared" si="24"/>
        <v>0.8</v>
      </c>
      <c r="P133" s="96">
        <f t="shared" si="25"/>
        <v>0.32</v>
      </c>
      <c r="Q133" s="96"/>
      <c r="R133" s="91" t="s">
        <v>75</v>
      </c>
      <c r="S133" s="91">
        <v>13973433357</v>
      </c>
      <c r="T133" s="115"/>
    </row>
    <row r="134" ht="20" customHeight="1" spans="1:20">
      <c r="A134" s="94">
        <v>87</v>
      </c>
      <c r="B134" s="64" t="s">
        <v>23</v>
      </c>
      <c r="C134" s="96"/>
      <c r="D134" s="96"/>
      <c r="E134" s="77" t="s">
        <v>190</v>
      </c>
      <c r="F134" s="77" t="s">
        <v>190</v>
      </c>
      <c r="G134" s="78">
        <v>0.075</v>
      </c>
      <c r="H134" s="67" t="s">
        <v>100</v>
      </c>
      <c r="I134" s="78">
        <v>0.075</v>
      </c>
      <c r="J134" s="96">
        <f t="shared" si="21"/>
        <v>1.65</v>
      </c>
      <c r="K134" s="96">
        <f t="shared" si="22"/>
        <v>1.65</v>
      </c>
      <c r="L134" s="96"/>
      <c r="M134" s="96">
        <f t="shared" si="23"/>
        <v>0.6</v>
      </c>
      <c r="N134" s="96"/>
      <c r="O134" s="96">
        <f t="shared" si="24"/>
        <v>0.75</v>
      </c>
      <c r="P134" s="96">
        <f t="shared" si="25"/>
        <v>0.3</v>
      </c>
      <c r="Q134" s="96"/>
      <c r="R134" s="91" t="s">
        <v>75</v>
      </c>
      <c r="S134" s="91">
        <v>13973433357</v>
      </c>
      <c r="T134" s="115"/>
    </row>
    <row r="135" ht="20" customHeight="1" spans="1:20">
      <c r="A135" s="94">
        <v>88</v>
      </c>
      <c r="B135" s="64" t="s">
        <v>23</v>
      </c>
      <c r="C135" s="95"/>
      <c r="D135" s="95"/>
      <c r="E135" s="77" t="s">
        <v>191</v>
      </c>
      <c r="F135" s="77" t="s">
        <v>191</v>
      </c>
      <c r="G135" s="78">
        <v>0.42</v>
      </c>
      <c r="H135" s="67" t="s">
        <v>100</v>
      </c>
      <c r="I135" s="78">
        <v>0.42</v>
      </c>
      <c r="J135" s="96">
        <f t="shared" si="21"/>
        <v>9.24</v>
      </c>
      <c r="K135" s="96">
        <f t="shared" si="22"/>
        <v>9.24</v>
      </c>
      <c r="L135" s="96"/>
      <c r="M135" s="96">
        <f t="shared" si="23"/>
        <v>3.36</v>
      </c>
      <c r="N135" s="96"/>
      <c r="O135" s="96">
        <f t="shared" si="24"/>
        <v>4.2</v>
      </c>
      <c r="P135" s="96">
        <f t="shared" si="25"/>
        <v>1.68</v>
      </c>
      <c r="Q135" s="96"/>
      <c r="R135" s="91" t="s">
        <v>75</v>
      </c>
      <c r="S135" s="91">
        <v>13973433357</v>
      </c>
      <c r="T135" s="115"/>
    </row>
    <row r="136" ht="20" customHeight="1" spans="1:20">
      <c r="A136" s="94">
        <v>89</v>
      </c>
      <c r="B136" s="64" t="s">
        <v>23</v>
      </c>
      <c r="C136" s="95"/>
      <c r="D136" s="95"/>
      <c r="E136" s="77" t="s">
        <v>192</v>
      </c>
      <c r="F136" s="77" t="s">
        <v>192</v>
      </c>
      <c r="G136" s="78">
        <v>2.5</v>
      </c>
      <c r="H136" s="67" t="s">
        <v>100</v>
      </c>
      <c r="I136" s="78">
        <v>2.5</v>
      </c>
      <c r="J136" s="96">
        <f t="shared" si="21"/>
        <v>55</v>
      </c>
      <c r="K136" s="96">
        <f t="shared" si="22"/>
        <v>55</v>
      </c>
      <c r="L136" s="96"/>
      <c r="M136" s="96">
        <f t="shared" si="23"/>
        <v>20</v>
      </c>
      <c r="N136" s="96"/>
      <c r="O136" s="96">
        <f t="shared" si="24"/>
        <v>25</v>
      </c>
      <c r="P136" s="96">
        <f t="shared" si="25"/>
        <v>10</v>
      </c>
      <c r="Q136" s="96"/>
      <c r="R136" s="91" t="s">
        <v>75</v>
      </c>
      <c r="S136" s="91">
        <v>13973433357</v>
      </c>
      <c r="T136" s="115"/>
    </row>
    <row r="137" ht="20" customHeight="1" spans="1:20">
      <c r="A137" s="94">
        <v>90</v>
      </c>
      <c r="B137" s="64" t="s">
        <v>23</v>
      </c>
      <c r="C137" s="95"/>
      <c r="D137" s="95"/>
      <c r="E137" s="77" t="s">
        <v>193</v>
      </c>
      <c r="F137" s="77" t="s">
        <v>193</v>
      </c>
      <c r="G137" s="78">
        <v>0.7</v>
      </c>
      <c r="H137" s="67" t="s">
        <v>100</v>
      </c>
      <c r="I137" s="78">
        <v>0.7</v>
      </c>
      <c r="J137" s="96">
        <f t="shared" si="21"/>
        <v>15.4</v>
      </c>
      <c r="K137" s="96">
        <f t="shared" si="22"/>
        <v>15.4</v>
      </c>
      <c r="L137" s="96"/>
      <c r="M137" s="96">
        <f t="shared" si="23"/>
        <v>5.6</v>
      </c>
      <c r="N137" s="96"/>
      <c r="O137" s="96">
        <f t="shared" si="24"/>
        <v>7</v>
      </c>
      <c r="P137" s="96">
        <f t="shared" si="25"/>
        <v>2.8</v>
      </c>
      <c r="Q137" s="96"/>
      <c r="R137" s="91" t="s">
        <v>75</v>
      </c>
      <c r="S137" s="91">
        <v>13973433357</v>
      </c>
      <c r="T137" s="115"/>
    </row>
    <row r="138" ht="20" customHeight="1" spans="1:20">
      <c r="A138" s="94">
        <v>91</v>
      </c>
      <c r="B138" s="64" t="s">
        <v>23</v>
      </c>
      <c r="C138" s="95"/>
      <c r="D138" s="95"/>
      <c r="E138" s="77" t="s">
        <v>194</v>
      </c>
      <c r="F138" s="77" t="s">
        <v>194</v>
      </c>
      <c r="G138" s="78">
        <v>0.45</v>
      </c>
      <c r="H138" s="67" t="s">
        <v>100</v>
      </c>
      <c r="I138" s="78">
        <v>0.45</v>
      </c>
      <c r="J138" s="96">
        <f t="shared" si="21"/>
        <v>9.9</v>
      </c>
      <c r="K138" s="96">
        <f t="shared" si="22"/>
        <v>9.9</v>
      </c>
      <c r="L138" s="96"/>
      <c r="M138" s="96">
        <f t="shared" si="23"/>
        <v>3.6</v>
      </c>
      <c r="N138" s="96"/>
      <c r="O138" s="96">
        <f t="shared" si="24"/>
        <v>4.5</v>
      </c>
      <c r="P138" s="96">
        <f t="shared" si="25"/>
        <v>1.8</v>
      </c>
      <c r="Q138" s="96"/>
      <c r="R138" s="91" t="s">
        <v>75</v>
      </c>
      <c r="S138" s="91">
        <v>13973433357</v>
      </c>
      <c r="T138" s="115"/>
    </row>
    <row r="139" ht="20" customHeight="1" spans="1:20">
      <c r="A139" s="63">
        <v>92</v>
      </c>
      <c r="B139" s="64" t="s">
        <v>23</v>
      </c>
      <c r="C139" s="67"/>
      <c r="D139" s="67"/>
      <c r="E139" s="65" t="s">
        <v>195</v>
      </c>
      <c r="F139" s="65" t="s">
        <v>195</v>
      </c>
      <c r="G139" s="66">
        <v>0.43</v>
      </c>
      <c r="H139" s="67" t="s">
        <v>100</v>
      </c>
      <c r="I139" s="66">
        <v>0.43</v>
      </c>
      <c r="J139" s="96">
        <f t="shared" si="21"/>
        <v>9.46</v>
      </c>
      <c r="K139" s="96">
        <f t="shared" si="22"/>
        <v>9.46</v>
      </c>
      <c r="L139" s="96"/>
      <c r="M139" s="96">
        <f t="shared" si="23"/>
        <v>3.44</v>
      </c>
      <c r="N139" s="96"/>
      <c r="O139" s="96">
        <f t="shared" si="24"/>
        <v>4.3</v>
      </c>
      <c r="P139" s="96">
        <f t="shared" si="25"/>
        <v>1.72</v>
      </c>
      <c r="Q139" s="64"/>
      <c r="R139" s="91" t="s">
        <v>75</v>
      </c>
      <c r="S139" s="91">
        <v>13973433357</v>
      </c>
      <c r="T139" s="91"/>
    </row>
    <row r="140" ht="20" customHeight="1" spans="1:20">
      <c r="A140" s="63">
        <v>93</v>
      </c>
      <c r="B140" s="64" t="s">
        <v>23</v>
      </c>
      <c r="C140" s="64"/>
      <c r="D140" s="64"/>
      <c r="E140" s="65" t="s">
        <v>196</v>
      </c>
      <c r="F140" s="65" t="s">
        <v>196</v>
      </c>
      <c r="G140" s="66">
        <v>1.77</v>
      </c>
      <c r="H140" s="67" t="s">
        <v>100</v>
      </c>
      <c r="I140" s="66">
        <v>1.77</v>
      </c>
      <c r="J140" s="96">
        <f t="shared" si="21"/>
        <v>38.94</v>
      </c>
      <c r="K140" s="96">
        <f t="shared" si="22"/>
        <v>38.94</v>
      </c>
      <c r="L140" s="96"/>
      <c r="M140" s="96">
        <f t="shared" si="23"/>
        <v>14.16</v>
      </c>
      <c r="N140" s="96"/>
      <c r="O140" s="96">
        <f t="shared" si="24"/>
        <v>17.7</v>
      </c>
      <c r="P140" s="96">
        <f t="shared" si="25"/>
        <v>7.08</v>
      </c>
      <c r="Q140" s="64"/>
      <c r="R140" s="91" t="s">
        <v>75</v>
      </c>
      <c r="S140" s="91">
        <v>13973433357</v>
      </c>
      <c r="T140" s="91"/>
    </row>
    <row r="141" ht="20" customHeight="1" spans="1:20">
      <c r="A141" s="63">
        <v>94</v>
      </c>
      <c r="B141" s="64" t="s">
        <v>23</v>
      </c>
      <c r="C141" s="64"/>
      <c r="D141" s="64"/>
      <c r="E141" s="65" t="s">
        <v>197</v>
      </c>
      <c r="F141" s="65" t="s">
        <v>197</v>
      </c>
      <c r="G141" s="66">
        <v>0.71</v>
      </c>
      <c r="H141" s="67" t="s">
        <v>100</v>
      </c>
      <c r="I141" s="66">
        <v>0.71</v>
      </c>
      <c r="J141" s="96">
        <f t="shared" si="21"/>
        <v>15.62</v>
      </c>
      <c r="K141" s="96">
        <f t="shared" si="22"/>
        <v>15.62</v>
      </c>
      <c r="L141" s="96"/>
      <c r="M141" s="96">
        <f t="shared" si="23"/>
        <v>5.68</v>
      </c>
      <c r="N141" s="96"/>
      <c r="O141" s="96">
        <f t="shared" si="24"/>
        <v>7.1</v>
      </c>
      <c r="P141" s="96">
        <f t="shared" si="25"/>
        <v>2.84</v>
      </c>
      <c r="Q141" s="64"/>
      <c r="R141" s="91" t="s">
        <v>75</v>
      </c>
      <c r="S141" s="91">
        <v>13973433357</v>
      </c>
      <c r="T141" s="91"/>
    </row>
    <row r="142" ht="20" customHeight="1" spans="1:20">
      <c r="A142" s="63">
        <v>95</v>
      </c>
      <c r="B142" s="64" t="s">
        <v>23</v>
      </c>
      <c r="C142" s="69"/>
      <c r="D142" s="69"/>
      <c r="E142" s="65" t="s">
        <v>198</v>
      </c>
      <c r="F142" s="65" t="s">
        <v>198</v>
      </c>
      <c r="G142" s="66">
        <v>0.33</v>
      </c>
      <c r="H142" s="67" t="s">
        <v>100</v>
      </c>
      <c r="I142" s="66">
        <v>0.33</v>
      </c>
      <c r="J142" s="96">
        <f t="shared" si="21"/>
        <v>7.26</v>
      </c>
      <c r="K142" s="96">
        <f t="shared" si="22"/>
        <v>7.26</v>
      </c>
      <c r="L142" s="96"/>
      <c r="M142" s="96">
        <f t="shared" si="23"/>
        <v>2.64</v>
      </c>
      <c r="N142" s="96"/>
      <c r="O142" s="96">
        <f t="shared" si="24"/>
        <v>3.3</v>
      </c>
      <c r="P142" s="96">
        <f t="shared" si="25"/>
        <v>1.32</v>
      </c>
      <c r="Q142" s="69"/>
      <c r="R142" s="91" t="s">
        <v>75</v>
      </c>
      <c r="S142" s="91">
        <v>13973433357</v>
      </c>
      <c r="T142" s="92"/>
    </row>
    <row r="143" ht="20" customHeight="1" spans="1:20">
      <c r="A143" s="63">
        <v>96</v>
      </c>
      <c r="B143" s="64" t="s">
        <v>23</v>
      </c>
      <c r="C143" s="69"/>
      <c r="D143" s="69"/>
      <c r="E143" s="65" t="s">
        <v>199</v>
      </c>
      <c r="F143" s="65" t="s">
        <v>199</v>
      </c>
      <c r="G143" s="66">
        <v>0.26</v>
      </c>
      <c r="H143" s="67" t="s">
        <v>100</v>
      </c>
      <c r="I143" s="66">
        <v>0.26</v>
      </c>
      <c r="J143" s="96">
        <f t="shared" si="21"/>
        <v>5.72</v>
      </c>
      <c r="K143" s="96">
        <f t="shared" si="22"/>
        <v>5.72</v>
      </c>
      <c r="L143" s="96"/>
      <c r="M143" s="96">
        <f t="shared" si="23"/>
        <v>2.08</v>
      </c>
      <c r="N143" s="96"/>
      <c r="O143" s="96">
        <f t="shared" si="24"/>
        <v>2.6</v>
      </c>
      <c r="P143" s="96">
        <f t="shared" si="25"/>
        <v>1.04</v>
      </c>
      <c r="Q143" s="69"/>
      <c r="R143" s="91" t="s">
        <v>75</v>
      </c>
      <c r="S143" s="91">
        <v>13973433357</v>
      </c>
      <c r="T143" s="92"/>
    </row>
    <row r="144" ht="20" customHeight="1" spans="1:20">
      <c r="A144" s="63">
        <v>97</v>
      </c>
      <c r="B144" s="64" t="s">
        <v>23</v>
      </c>
      <c r="C144" s="69"/>
      <c r="D144" s="69"/>
      <c r="E144" s="65" t="s">
        <v>200</v>
      </c>
      <c r="F144" s="65" t="s">
        <v>200</v>
      </c>
      <c r="G144" s="66">
        <v>0.27</v>
      </c>
      <c r="H144" s="67" t="s">
        <v>100</v>
      </c>
      <c r="I144" s="66">
        <v>0.27</v>
      </c>
      <c r="J144" s="96">
        <f t="shared" si="21"/>
        <v>5.94</v>
      </c>
      <c r="K144" s="96">
        <f t="shared" si="22"/>
        <v>5.94</v>
      </c>
      <c r="L144" s="96"/>
      <c r="M144" s="96">
        <f t="shared" si="23"/>
        <v>2.16</v>
      </c>
      <c r="N144" s="96"/>
      <c r="O144" s="96">
        <f t="shared" si="24"/>
        <v>2.7</v>
      </c>
      <c r="P144" s="96">
        <f t="shared" si="25"/>
        <v>1.08</v>
      </c>
      <c r="Q144" s="69"/>
      <c r="R144" s="91" t="s">
        <v>75</v>
      </c>
      <c r="S144" s="91">
        <v>13973433357</v>
      </c>
      <c r="T144" s="92"/>
    </row>
    <row r="145" ht="20" customHeight="1" spans="1:20">
      <c r="A145" s="63">
        <v>98</v>
      </c>
      <c r="B145" s="64" t="s">
        <v>23</v>
      </c>
      <c r="C145" s="69"/>
      <c r="D145" s="69"/>
      <c r="E145" s="65" t="s">
        <v>201</v>
      </c>
      <c r="F145" s="65" t="s">
        <v>201</v>
      </c>
      <c r="G145" s="66">
        <v>0.0824</v>
      </c>
      <c r="H145" s="67" t="s">
        <v>100</v>
      </c>
      <c r="I145" s="66">
        <v>0.0824</v>
      </c>
      <c r="J145" s="96">
        <f t="shared" si="21"/>
        <v>1.8128</v>
      </c>
      <c r="K145" s="96">
        <f t="shared" si="22"/>
        <v>1.8128</v>
      </c>
      <c r="L145" s="96"/>
      <c r="M145" s="96">
        <f t="shared" si="23"/>
        <v>0.6592</v>
      </c>
      <c r="N145" s="96"/>
      <c r="O145" s="96">
        <f t="shared" si="24"/>
        <v>0.824</v>
      </c>
      <c r="P145" s="96">
        <f t="shared" si="25"/>
        <v>0.3296</v>
      </c>
      <c r="Q145" s="69"/>
      <c r="R145" s="91" t="s">
        <v>75</v>
      </c>
      <c r="S145" s="91">
        <v>13973433357</v>
      </c>
      <c r="T145" s="92"/>
    </row>
    <row r="146" ht="20" customHeight="1" spans="1:20">
      <c r="A146" s="63">
        <v>99</v>
      </c>
      <c r="B146" s="64" t="s">
        <v>23</v>
      </c>
      <c r="C146" s="69"/>
      <c r="D146" s="69"/>
      <c r="E146" s="65" t="s">
        <v>202</v>
      </c>
      <c r="F146" s="65" t="s">
        <v>202</v>
      </c>
      <c r="G146" s="66">
        <v>0.45</v>
      </c>
      <c r="H146" s="67" t="s">
        <v>100</v>
      </c>
      <c r="I146" s="66">
        <v>0.45</v>
      </c>
      <c r="J146" s="96">
        <f t="shared" si="21"/>
        <v>9.9</v>
      </c>
      <c r="K146" s="96">
        <f t="shared" si="22"/>
        <v>9.9</v>
      </c>
      <c r="L146" s="96"/>
      <c r="M146" s="96">
        <f t="shared" si="23"/>
        <v>3.6</v>
      </c>
      <c r="N146" s="96"/>
      <c r="O146" s="96">
        <f t="shared" si="24"/>
        <v>4.5</v>
      </c>
      <c r="P146" s="96">
        <f t="shared" si="25"/>
        <v>1.8</v>
      </c>
      <c r="Q146" s="69"/>
      <c r="R146" s="91" t="s">
        <v>75</v>
      </c>
      <c r="S146" s="91">
        <v>13973433357</v>
      </c>
      <c r="T146" s="92"/>
    </row>
    <row r="147" ht="20" customHeight="1" spans="1:20">
      <c r="A147" s="70">
        <v>100</v>
      </c>
      <c r="B147" s="71" t="s">
        <v>23</v>
      </c>
      <c r="C147" s="71"/>
      <c r="D147" s="71"/>
      <c r="E147" s="72" t="s">
        <v>203</v>
      </c>
      <c r="F147" s="72" t="s">
        <v>203</v>
      </c>
      <c r="G147" s="73">
        <v>1.24</v>
      </c>
      <c r="H147" s="67" t="s">
        <v>100</v>
      </c>
      <c r="I147" s="73">
        <v>1.24</v>
      </c>
      <c r="J147" s="99">
        <f t="shared" si="21"/>
        <v>27.28</v>
      </c>
      <c r="K147" s="99">
        <f t="shared" si="22"/>
        <v>27.28</v>
      </c>
      <c r="L147" s="99"/>
      <c r="M147" s="99">
        <f t="shared" si="23"/>
        <v>9.92</v>
      </c>
      <c r="N147" s="99"/>
      <c r="O147" s="99">
        <f t="shared" si="24"/>
        <v>12.4</v>
      </c>
      <c r="P147" s="99">
        <f t="shared" si="25"/>
        <v>4.96</v>
      </c>
      <c r="Q147" s="71"/>
      <c r="R147" s="93" t="s">
        <v>75</v>
      </c>
      <c r="S147" s="93">
        <v>13973433357</v>
      </c>
      <c r="T147" s="93"/>
    </row>
    <row r="148" spans="1:20">
      <c r="A148" s="74"/>
      <c r="B148" s="74" t="s">
        <v>25</v>
      </c>
      <c r="C148" s="74"/>
      <c r="D148" s="74" t="s">
        <v>120</v>
      </c>
      <c r="I148" s="74" t="s">
        <v>94</v>
      </c>
      <c r="J148" s="74" t="s">
        <v>121</v>
      </c>
      <c r="K148" s="74" t="s">
        <v>95</v>
      </c>
      <c r="L148" s="80">
        <v>15116851680</v>
      </c>
      <c r="M148" s="80"/>
      <c r="N148" s="81"/>
      <c r="O148" s="81" t="s">
        <v>122</v>
      </c>
      <c r="P148" s="81"/>
      <c r="S148" s="81"/>
      <c r="T148" s="81"/>
    </row>
    <row r="149" spans="1:20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</row>
    <row r="150" spans="1:20">
      <c r="A150" s="74"/>
      <c r="B150" s="74" t="s">
        <v>123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</row>
    <row r="151" spans="1:20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</row>
    <row r="152" spans="1:20">
      <c r="A152" s="53" t="s">
        <v>33</v>
      </c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</row>
    <row r="153" ht="15.75" spans="1:20">
      <c r="A153" s="50" t="s">
        <v>4</v>
      </c>
      <c r="B153" s="51"/>
      <c r="C153" s="51" t="s">
        <v>98</v>
      </c>
      <c r="D153" s="51"/>
      <c r="E153" s="51"/>
      <c r="F153" s="52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</row>
    <row r="154" spans="1:20">
      <c r="A154" s="54" t="s">
        <v>35</v>
      </c>
      <c r="B154" s="55" t="s">
        <v>43</v>
      </c>
      <c r="C154" s="56"/>
      <c r="D154" s="56"/>
      <c r="E154" s="56"/>
      <c r="F154" s="56"/>
      <c r="G154" s="56"/>
      <c r="H154" s="57"/>
      <c r="I154" s="79" t="s">
        <v>44</v>
      </c>
      <c r="J154" s="79"/>
      <c r="K154" s="79" t="s">
        <v>40</v>
      </c>
      <c r="L154" s="79"/>
      <c r="M154" s="79"/>
      <c r="N154" s="79"/>
      <c r="O154" s="79"/>
      <c r="P154" s="79"/>
      <c r="Q154" s="79"/>
      <c r="R154" s="56" t="s">
        <v>41</v>
      </c>
      <c r="S154" s="56"/>
      <c r="T154" s="82" t="s">
        <v>42</v>
      </c>
    </row>
    <row r="155" spans="1:20">
      <c r="A155" s="58"/>
      <c r="B155" s="59" t="s">
        <v>45</v>
      </c>
      <c r="C155" s="59" t="s">
        <v>46</v>
      </c>
      <c r="D155" s="59" t="s">
        <v>47</v>
      </c>
      <c r="E155" s="59" t="s">
        <v>36</v>
      </c>
      <c r="F155" s="59" t="s">
        <v>59</v>
      </c>
      <c r="G155" s="59" t="s">
        <v>60</v>
      </c>
      <c r="H155" s="59" t="s">
        <v>48</v>
      </c>
      <c r="I155" s="59" t="s">
        <v>61</v>
      </c>
      <c r="J155" s="59" t="s">
        <v>62</v>
      </c>
      <c r="K155" s="59" t="s">
        <v>16</v>
      </c>
      <c r="L155" s="59" t="s">
        <v>51</v>
      </c>
      <c r="M155" s="59" t="s">
        <v>52</v>
      </c>
      <c r="N155" s="59" t="s">
        <v>53</v>
      </c>
      <c r="O155" s="59" t="s">
        <v>54</v>
      </c>
      <c r="P155" s="59" t="s">
        <v>55</v>
      </c>
      <c r="Q155" s="59" t="s">
        <v>56</v>
      </c>
      <c r="R155" s="85" t="s">
        <v>57</v>
      </c>
      <c r="S155" s="85" t="s">
        <v>58</v>
      </c>
      <c r="T155" s="86"/>
    </row>
    <row r="156" spans="1:20">
      <c r="A156" s="58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88"/>
      <c r="S156" s="88"/>
      <c r="T156" s="86"/>
    </row>
    <row r="157" ht="21" customHeight="1" spans="1:20">
      <c r="A157" s="60">
        <v>1</v>
      </c>
      <c r="B157" s="60">
        <v>2</v>
      </c>
      <c r="C157" s="60">
        <v>3</v>
      </c>
      <c r="D157" s="60">
        <v>4</v>
      </c>
      <c r="E157" s="60">
        <v>5</v>
      </c>
      <c r="F157" s="60">
        <v>6</v>
      </c>
      <c r="G157" s="60">
        <v>7</v>
      </c>
      <c r="H157" s="60">
        <v>8</v>
      </c>
      <c r="I157" s="60">
        <v>9</v>
      </c>
      <c r="J157" s="60">
        <v>10</v>
      </c>
      <c r="K157" s="60">
        <v>11</v>
      </c>
      <c r="L157" s="60">
        <v>12</v>
      </c>
      <c r="M157" s="60">
        <v>13</v>
      </c>
      <c r="N157" s="60">
        <v>14</v>
      </c>
      <c r="O157" s="60">
        <v>15</v>
      </c>
      <c r="P157" s="60">
        <v>16</v>
      </c>
      <c r="Q157" s="60">
        <v>17</v>
      </c>
      <c r="R157" s="60">
        <v>18</v>
      </c>
      <c r="S157" s="60">
        <v>19</v>
      </c>
      <c r="T157" s="89">
        <v>20</v>
      </c>
    </row>
    <row r="158" ht="21" customHeight="1" spans="1:20">
      <c r="A158" s="61" t="s">
        <v>69</v>
      </c>
      <c r="B158" s="61"/>
      <c r="C158" s="61"/>
      <c r="D158" s="61"/>
      <c r="E158" s="61"/>
      <c r="F158" s="61"/>
      <c r="G158" s="61"/>
      <c r="H158" s="62"/>
      <c r="I158" s="64"/>
      <c r="J158" s="64"/>
      <c r="K158" s="64"/>
      <c r="L158" s="64"/>
      <c r="M158" s="64"/>
      <c r="N158" s="64"/>
      <c r="O158" s="64"/>
      <c r="P158" s="64"/>
      <c r="Q158" s="64"/>
      <c r="R158" s="91"/>
      <c r="S158" s="91"/>
      <c r="T158" s="91"/>
    </row>
    <row r="159" ht="21" customHeight="1" spans="1:20">
      <c r="A159" s="63">
        <v>101</v>
      </c>
      <c r="B159" s="64" t="s">
        <v>23</v>
      </c>
      <c r="C159" s="64"/>
      <c r="D159" s="64"/>
      <c r="E159" s="65" t="s">
        <v>204</v>
      </c>
      <c r="F159" s="65" t="s">
        <v>204</v>
      </c>
      <c r="G159" s="66">
        <v>0.03</v>
      </c>
      <c r="H159" s="67" t="s">
        <v>100</v>
      </c>
      <c r="I159" s="66">
        <v>0.03</v>
      </c>
      <c r="J159" s="64">
        <f>I159*22</f>
        <v>0.66</v>
      </c>
      <c r="K159" s="64">
        <f>I159*22</f>
        <v>0.66</v>
      </c>
      <c r="L159" s="64"/>
      <c r="M159" s="64">
        <f>I159*8</f>
        <v>0.24</v>
      </c>
      <c r="N159" s="64"/>
      <c r="O159" s="64">
        <f>I159*10</f>
        <v>0.3</v>
      </c>
      <c r="P159" s="64">
        <f>I159*4</f>
        <v>0.12</v>
      </c>
      <c r="Q159" s="64"/>
      <c r="R159" s="91" t="s">
        <v>75</v>
      </c>
      <c r="S159" s="91">
        <v>13973433357</v>
      </c>
      <c r="T159" s="91"/>
    </row>
    <row r="160" ht="21" customHeight="1" spans="1:20">
      <c r="A160" s="63">
        <v>102</v>
      </c>
      <c r="B160" s="64" t="s">
        <v>23</v>
      </c>
      <c r="C160" s="68"/>
      <c r="D160" s="68"/>
      <c r="E160" s="65" t="s">
        <v>205</v>
      </c>
      <c r="F160" s="65" t="s">
        <v>205</v>
      </c>
      <c r="G160" s="66">
        <v>0.16</v>
      </c>
      <c r="H160" s="67" t="s">
        <v>100</v>
      </c>
      <c r="I160" s="66">
        <v>0.16</v>
      </c>
      <c r="J160" s="64">
        <f t="shared" ref="J160:J178" si="26">I160*22</f>
        <v>3.52</v>
      </c>
      <c r="K160" s="64">
        <f t="shared" ref="K160:K178" si="27">I160*22</f>
        <v>3.52</v>
      </c>
      <c r="L160" s="64"/>
      <c r="M160" s="64">
        <f t="shared" ref="M160:M178" si="28">I160*8</f>
        <v>1.28</v>
      </c>
      <c r="N160" s="64"/>
      <c r="O160" s="64">
        <f t="shared" ref="O160:O178" si="29">I160*10</f>
        <v>1.6</v>
      </c>
      <c r="P160" s="64">
        <f t="shared" ref="P160:P178" si="30">I160*4</f>
        <v>0.64</v>
      </c>
      <c r="Q160" s="64"/>
      <c r="R160" s="91" t="s">
        <v>75</v>
      </c>
      <c r="S160" s="91">
        <v>13973433357</v>
      </c>
      <c r="T160" s="91"/>
    </row>
    <row r="161" ht="21" customHeight="1" spans="1:20">
      <c r="A161" s="63">
        <v>103</v>
      </c>
      <c r="B161" s="64" t="s">
        <v>23</v>
      </c>
      <c r="C161" s="68"/>
      <c r="D161" s="68"/>
      <c r="E161" s="65" t="s">
        <v>206</v>
      </c>
      <c r="F161" s="65" t="s">
        <v>206</v>
      </c>
      <c r="G161" s="66">
        <v>0.3</v>
      </c>
      <c r="H161" s="67" t="s">
        <v>100</v>
      </c>
      <c r="I161" s="66">
        <v>0.3</v>
      </c>
      <c r="J161" s="64">
        <f t="shared" si="26"/>
        <v>6.6</v>
      </c>
      <c r="K161" s="64">
        <f t="shared" si="27"/>
        <v>6.6</v>
      </c>
      <c r="L161" s="64"/>
      <c r="M161" s="64">
        <f t="shared" si="28"/>
        <v>2.4</v>
      </c>
      <c r="N161" s="64"/>
      <c r="O161" s="64">
        <f t="shared" si="29"/>
        <v>3</v>
      </c>
      <c r="P161" s="64">
        <f t="shared" si="30"/>
        <v>1.2</v>
      </c>
      <c r="Q161" s="64"/>
      <c r="R161" s="91" t="s">
        <v>75</v>
      </c>
      <c r="S161" s="91">
        <v>13973433357</v>
      </c>
      <c r="T161" s="91"/>
    </row>
    <row r="162" ht="21" customHeight="1" spans="1:20">
      <c r="A162" s="63">
        <v>104</v>
      </c>
      <c r="B162" s="64" t="s">
        <v>23</v>
      </c>
      <c r="C162" s="64"/>
      <c r="D162" s="64"/>
      <c r="E162" s="65" t="s">
        <v>207</v>
      </c>
      <c r="F162" s="65" t="s">
        <v>207</v>
      </c>
      <c r="G162" s="66">
        <v>0.51</v>
      </c>
      <c r="H162" s="67" t="s">
        <v>100</v>
      </c>
      <c r="I162" s="66">
        <v>0.51</v>
      </c>
      <c r="J162" s="64">
        <f t="shared" si="26"/>
        <v>11.22</v>
      </c>
      <c r="K162" s="64">
        <f t="shared" si="27"/>
        <v>11.22</v>
      </c>
      <c r="L162" s="64"/>
      <c r="M162" s="64">
        <f t="shared" si="28"/>
        <v>4.08</v>
      </c>
      <c r="N162" s="64"/>
      <c r="O162" s="64">
        <f t="shared" si="29"/>
        <v>5.1</v>
      </c>
      <c r="P162" s="64">
        <f t="shared" si="30"/>
        <v>2.04</v>
      </c>
      <c r="Q162" s="64"/>
      <c r="R162" s="91" t="s">
        <v>75</v>
      </c>
      <c r="S162" s="91">
        <v>13973433357</v>
      </c>
      <c r="T162" s="91"/>
    </row>
    <row r="163" ht="21" customHeight="1" spans="1:20">
      <c r="A163" s="63">
        <v>105</v>
      </c>
      <c r="B163" s="64" t="s">
        <v>23</v>
      </c>
      <c r="C163" s="64"/>
      <c r="D163" s="64"/>
      <c r="E163" s="65" t="s">
        <v>208</v>
      </c>
      <c r="F163" s="65" t="s">
        <v>208</v>
      </c>
      <c r="G163" s="66">
        <v>0.405</v>
      </c>
      <c r="H163" s="67" t="s">
        <v>100</v>
      </c>
      <c r="I163" s="66">
        <v>0.405</v>
      </c>
      <c r="J163" s="64">
        <f t="shared" si="26"/>
        <v>8.91</v>
      </c>
      <c r="K163" s="64">
        <f t="shared" si="27"/>
        <v>8.91</v>
      </c>
      <c r="L163" s="64"/>
      <c r="M163" s="64">
        <f t="shared" si="28"/>
        <v>3.24</v>
      </c>
      <c r="N163" s="64"/>
      <c r="O163" s="64">
        <f t="shared" si="29"/>
        <v>4.05</v>
      </c>
      <c r="P163" s="64">
        <f t="shared" si="30"/>
        <v>1.62</v>
      </c>
      <c r="Q163" s="64"/>
      <c r="R163" s="91" t="s">
        <v>75</v>
      </c>
      <c r="S163" s="91">
        <v>13973433357</v>
      </c>
      <c r="T163" s="91"/>
    </row>
    <row r="164" ht="21" customHeight="1" spans="1:20">
      <c r="A164" s="63">
        <v>106</v>
      </c>
      <c r="B164" s="64" t="s">
        <v>23</v>
      </c>
      <c r="C164" s="64"/>
      <c r="D164" s="64"/>
      <c r="E164" s="65" t="s">
        <v>209</v>
      </c>
      <c r="F164" s="65" t="s">
        <v>209</v>
      </c>
      <c r="G164" s="66">
        <v>0.43</v>
      </c>
      <c r="H164" s="67" t="s">
        <v>100</v>
      </c>
      <c r="I164" s="66">
        <v>0.43</v>
      </c>
      <c r="J164" s="64">
        <f t="shared" si="26"/>
        <v>9.46</v>
      </c>
      <c r="K164" s="64">
        <f t="shared" si="27"/>
        <v>9.46</v>
      </c>
      <c r="L164" s="64"/>
      <c r="M164" s="64">
        <f t="shared" si="28"/>
        <v>3.44</v>
      </c>
      <c r="N164" s="64"/>
      <c r="O164" s="64">
        <f t="shared" si="29"/>
        <v>4.3</v>
      </c>
      <c r="P164" s="64">
        <f t="shared" si="30"/>
        <v>1.72</v>
      </c>
      <c r="Q164" s="64"/>
      <c r="R164" s="91" t="s">
        <v>75</v>
      </c>
      <c r="S164" s="91">
        <v>13973433357</v>
      </c>
      <c r="T164" s="91"/>
    </row>
    <row r="165" ht="21" customHeight="1" spans="1:20">
      <c r="A165" s="63">
        <v>107</v>
      </c>
      <c r="B165" s="64" t="s">
        <v>23</v>
      </c>
      <c r="C165" s="64"/>
      <c r="D165" s="64"/>
      <c r="E165" s="65" t="s">
        <v>210</v>
      </c>
      <c r="F165" s="65" t="s">
        <v>210</v>
      </c>
      <c r="G165" s="66">
        <v>0.74</v>
      </c>
      <c r="H165" s="67" t="s">
        <v>100</v>
      </c>
      <c r="I165" s="66">
        <v>0.74</v>
      </c>
      <c r="J165" s="64">
        <f t="shared" si="26"/>
        <v>16.28</v>
      </c>
      <c r="K165" s="64">
        <f t="shared" si="27"/>
        <v>16.28</v>
      </c>
      <c r="L165" s="64"/>
      <c r="M165" s="64">
        <f t="shared" si="28"/>
        <v>5.92</v>
      </c>
      <c r="N165" s="64"/>
      <c r="O165" s="64">
        <f t="shared" si="29"/>
        <v>7.4</v>
      </c>
      <c r="P165" s="64">
        <f t="shared" si="30"/>
        <v>2.96</v>
      </c>
      <c r="Q165" s="64"/>
      <c r="R165" s="91" t="s">
        <v>75</v>
      </c>
      <c r="S165" s="91">
        <v>13973433357</v>
      </c>
      <c r="T165" s="91"/>
    </row>
    <row r="166" ht="21" customHeight="1" spans="1:20">
      <c r="A166" s="63">
        <v>108</v>
      </c>
      <c r="B166" s="64" t="s">
        <v>23</v>
      </c>
      <c r="C166" s="67"/>
      <c r="D166" s="67"/>
      <c r="E166" s="65" t="s">
        <v>211</v>
      </c>
      <c r="F166" s="65" t="s">
        <v>211</v>
      </c>
      <c r="G166" s="66">
        <v>0.05</v>
      </c>
      <c r="H166" s="67" t="s">
        <v>100</v>
      </c>
      <c r="I166" s="66">
        <v>0.05</v>
      </c>
      <c r="J166" s="64">
        <f t="shared" si="26"/>
        <v>1.1</v>
      </c>
      <c r="K166" s="64">
        <f t="shared" si="27"/>
        <v>1.1</v>
      </c>
      <c r="L166" s="64"/>
      <c r="M166" s="64">
        <f t="shared" si="28"/>
        <v>0.4</v>
      </c>
      <c r="N166" s="64"/>
      <c r="O166" s="64">
        <f t="shared" si="29"/>
        <v>0.5</v>
      </c>
      <c r="P166" s="64">
        <f t="shared" si="30"/>
        <v>0.2</v>
      </c>
      <c r="Q166" s="64"/>
      <c r="R166" s="91" t="s">
        <v>75</v>
      </c>
      <c r="S166" s="91">
        <v>13973433357</v>
      </c>
      <c r="T166" s="91"/>
    </row>
    <row r="167" ht="21" customHeight="1" spans="1:20">
      <c r="A167" s="63">
        <v>109</v>
      </c>
      <c r="B167" s="64" t="s">
        <v>23</v>
      </c>
      <c r="C167" s="67"/>
      <c r="D167" s="67"/>
      <c r="E167" s="65" t="s">
        <v>212</v>
      </c>
      <c r="F167" s="65" t="s">
        <v>212</v>
      </c>
      <c r="G167" s="66">
        <v>0.455</v>
      </c>
      <c r="H167" s="67" t="s">
        <v>100</v>
      </c>
      <c r="I167" s="66">
        <v>0.455</v>
      </c>
      <c r="J167" s="64">
        <f t="shared" si="26"/>
        <v>10.01</v>
      </c>
      <c r="K167" s="64">
        <f t="shared" si="27"/>
        <v>10.01</v>
      </c>
      <c r="L167" s="64"/>
      <c r="M167" s="64">
        <f t="shared" si="28"/>
        <v>3.64</v>
      </c>
      <c r="N167" s="64"/>
      <c r="O167" s="64">
        <f t="shared" si="29"/>
        <v>4.55</v>
      </c>
      <c r="P167" s="64">
        <f t="shared" si="30"/>
        <v>1.82</v>
      </c>
      <c r="Q167" s="64"/>
      <c r="R167" s="91" t="s">
        <v>75</v>
      </c>
      <c r="S167" s="91">
        <v>13973433357</v>
      </c>
      <c r="T167" s="91"/>
    </row>
    <row r="168" ht="21" customHeight="1" spans="1:20">
      <c r="A168" s="63">
        <v>110</v>
      </c>
      <c r="B168" s="64" t="s">
        <v>23</v>
      </c>
      <c r="C168" s="67"/>
      <c r="D168" s="67"/>
      <c r="E168" s="65" t="s">
        <v>213</v>
      </c>
      <c r="F168" s="65" t="s">
        <v>213</v>
      </c>
      <c r="G168" s="66">
        <v>2.1</v>
      </c>
      <c r="H168" s="67" t="s">
        <v>100</v>
      </c>
      <c r="I168" s="66">
        <v>2.1</v>
      </c>
      <c r="J168" s="64">
        <f t="shared" si="26"/>
        <v>46.2</v>
      </c>
      <c r="K168" s="64">
        <f t="shared" si="27"/>
        <v>46.2</v>
      </c>
      <c r="L168" s="64"/>
      <c r="M168" s="64">
        <f t="shared" si="28"/>
        <v>16.8</v>
      </c>
      <c r="N168" s="64"/>
      <c r="O168" s="64">
        <f t="shared" si="29"/>
        <v>21</v>
      </c>
      <c r="P168" s="64">
        <f t="shared" si="30"/>
        <v>8.4</v>
      </c>
      <c r="Q168" s="64"/>
      <c r="R168" s="91" t="s">
        <v>75</v>
      </c>
      <c r="S168" s="91">
        <v>13973433357</v>
      </c>
      <c r="T168" s="91"/>
    </row>
    <row r="169" ht="21" customHeight="1" spans="1:20">
      <c r="A169" s="63">
        <v>111</v>
      </c>
      <c r="B169" s="64" t="s">
        <v>23</v>
      </c>
      <c r="C169" s="67"/>
      <c r="D169" s="67"/>
      <c r="E169" s="65" t="s">
        <v>214</v>
      </c>
      <c r="F169" s="65" t="s">
        <v>214</v>
      </c>
      <c r="G169" s="66">
        <v>0.5</v>
      </c>
      <c r="H169" s="67" t="s">
        <v>100</v>
      </c>
      <c r="I169" s="66">
        <v>0.5</v>
      </c>
      <c r="J169" s="64">
        <f t="shared" si="26"/>
        <v>11</v>
      </c>
      <c r="K169" s="64">
        <f t="shared" si="27"/>
        <v>11</v>
      </c>
      <c r="L169" s="64"/>
      <c r="M169" s="64">
        <f t="shared" si="28"/>
        <v>4</v>
      </c>
      <c r="N169" s="64"/>
      <c r="O169" s="64">
        <f t="shared" si="29"/>
        <v>5</v>
      </c>
      <c r="P169" s="64">
        <f t="shared" si="30"/>
        <v>2</v>
      </c>
      <c r="Q169" s="64"/>
      <c r="R169" s="91" t="s">
        <v>75</v>
      </c>
      <c r="S169" s="91">
        <v>13973433357</v>
      </c>
      <c r="T169" s="91"/>
    </row>
    <row r="170" ht="21" customHeight="1" spans="1:20">
      <c r="A170" s="63">
        <v>112</v>
      </c>
      <c r="B170" s="64" t="s">
        <v>23</v>
      </c>
      <c r="C170" s="67"/>
      <c r="D170" s="67"/>
      <c r="E170" s="65" t="s">
        <v>215</v>
      </c>
      <c r="F170" s="65" t="s">
        <v>215</v>
      </c>
      <c r="G170" s="66">
        <v>0.5</v>
      </c>
      <c r="H170" s="67" t="s">
        <v>100</v>
      </c>
      <c r="I170" s="66">
        <v>0.5</v>
      </c>
      <c r="J170" s="64">
        <f t="shared" si="26"/>
        <v>11</v>
      </c>
      <c r="K170" s="64">
        <f t="shared" si="27"/>
        <v>11</v>
      </c>
      <c r="L170" s="64"/>
      <c r="M170" s="64">
        <f t="shared" si="28"/>
        <v>4</v>
      </c>
      <c r="N170" s="64"/>
      <c r="O170" s="64">
        <f t="shared" si="29"/>
        <v>5</v>
      </c>
      <c r="P170" s="64">
        <f t="shared" si="30"/>
        <v>2</v>
      </c>
      <c r="Q170" s="64"/>
      <c r="R170" s="91" t="s">
        <v>75</v>
      </c>
      <c r="S170" s="91">
        <v>13973433357</v>
      </c>
      <c r="T170" s="91"/>
    </row>
    <row r="171" ht="21" customHeight="1" spans="1:20">
      <c r="A171" s="63">
        <v>113</v>
      </c>
      <c r="B171" s="64" t="s">
        <v>23</v>
      </c>
      <c r="C171" s="64"/>
      <c r="D171" s="64"/>
      <c r="E171" s="65" t="s">
        <v>216</v>
      </c>
      <c r="F171" s="65" t="s">
        <v>216</v>
      </c>
      <c r="G171" s="66">
        <v>1.34</v>
      </c>
      <c r="H171" s="67" t="s">
        <v>100</v>
      </c>
      <c r="I171" s="66">
        <v>1.34</v>
      </c>
      <c r="J171" s="64">
        <f t="shared" si="26"/>
        <v>29.48</v>
      </c>
      <c r="K171" s="64">
        <f t="shared" si="27"/>
        <v>29.48</v>
      </c>
      <c r="L171" s="64"/>
      <c r="M171" s="64">
        <f t="shared" si="28"/>
        <v>10.72</v>
      </c>
      <c r="N171" s="64"/>
      <c r="O171" s="64">
        <f t="shared" si="29"/>
        <v>13.4</v>
      </c>
      <c r="P171" s="64">
        <f t="shared" si="30"/>
        <v>5.36</v>
      </c>
      <c r="Q171" s="64"/>
      <c r="R171" s="91" t="s">
        <v>75</v>
      </c>
      <c r="S171" s="91">
        <v>13973433357</v>
      </c>
      <c r="T171" s="91"/>
    </row>
    <row r="172" ht="21" customHeight="1" spans="1:20">
      <c r="A172" s="63">
        <v>114</v>
      </c>
      <c r="B172" s="64" t="s">
        <v>23</v>
      </c>
      <c r="C172" s="64"/>
      <c r="D172" s="64"/>
      <c r="E172" s="65" t="s">
        <v>217</v>
      </c>
      <c r="F172" s="65" t="s">
        <v>217</v>
      </c>
      <c r="G172" s="66">
        <v>0.11</v>
      </c>
      <c r="H172" s="67" t="s">
        <v>100</v>
      </c>
      <c r="I172" s="66">
        <v>0.11</v>
      </c>
      <c r="J172" s="64">
        <f t="shared" si="26"/>
        <v>2.42</v>
      </c>
      <c r="K172" s="64">
        <f t="shared" si="27"/>
        <v>2.42</v>
      </c>
      <c r="L172" s="64"/>
      <c r="M172" s="64">
        <f t="shared" si="28"/>
        <v>0.88</v>
      </c>
      <c r="N172" s="64"/>
      <c r="O172" s="64">
        <f t="shared" si="29"/>
        <v>1.1</v>
      </c>
      <c r="P172" s="64">
        <f t="shared" si="30"/>
        <v>0.44</v>
      </c>
      <c r="Q172" s="64"/>
      <c r="R172" s="91" t="s">
        <v>75</v>
      </c>
      <c r="S172" s="91">
        <v>13973433357</v>
      </c>
      <c r="T172" s="91"/>
    </row>
    <row r="173" ht="21" customHeight="1" spans="1:20">
      <c r="A173" s="63">
        <v>115</v>
      </c>
      <c r="B173" s="64" t="s">
        <v>23</v>
      </c>
      <c r="C173" s="69"/>
      <c r="D173" s="69"/>
      <c r="E173" s="65" t="s">
        <v>218</v>
      </c>
      <c r="F173" s="65" t="s">
        <v>218</v>
      </c>
      <c r="G173" s="66">
        <v>0.13</v>
      </c>
      <c r="H173" s="67" t="s">
        <v>100</v>
      </c>
      <c r="I173" s="66">
        <v>0.13</v>
      </c>
      <c r="J173" s="64">
        <f t="shared" si="26"/>
        <v>2.86</v>
      </c>
      <c r="K173" s="64">
        <f t="shared" si="27"/>
        <v>2.86</v>
      </c>
      <c r="L173" s="64"/>
      <c r="M173" s="64">
        <f t="shared" si="28"/>
        <v>1.04</v>
      </c>
      <c r="N173" s="64"/>
      <c r="O173" s="64">
        <f t="shared" si="29"/>
        <v>1.3</v>
      </c>
      <c r="P173" s="64">
        <f t="shared" si="30"/>
        <v>0.52</v>
      </c>
      <c r="Q173" s="69"/>
      <c r="R173" s="91" t="s">
        <v>75</v>
      </c>
      <c r="S173" s="91">
        <v>13973433357</v>
      </c>
      <c r="T173" s="92"/>
    </row>
    <row r="174" ht="21" customHeight="1" spans="1:20">
      <c r="A174" s="63">
        <v>116</v>
      </c>
      <c r="B174" s="64" t="s">
        <v>23</v>
      </c>
      <c r="C174" s="69"/>
      <c r="D174" s="69"/>
      <c r="E174" s="65" t="s">
        <v>219</v>
      </c>
      <c r="F174" s="65" t="s">
        <v>219</v>
      </c>
      <c r="G174" s="66">
        <v>0.53</v>
      </c>
      <c r="H174" s="67" t="s">
        <v>100</v>
      </c>
      <c r="I174" s="66">
        <v>0.53</v>
      </c>
      <c r="J174" s="64">
        <f t="shared" si="26"/>
        <v>11.66</v>
      </c>
      <c r="K174" s="64">
        <f t="shared" si="27"/>
        <v>11.66</v>
      </c>
      <c r="L174" s="64"/>
      <c r="M174" s="64">
        <f t="shared" si="28"/>
        <v>4.24</v>
      </c>
      <c r="N174" s="64"/>
      <c r="O174" s="64">
        <f t="shared" si="29"/>
        <v>5.3</v>
      </c>
      <c r="P174" s="64">
        <f t="shared" si="30"/>
        <v>2.12</v>
      </c>
      <c r="Q174" s="69"/>
      <c r="R174" s="91" t="s">
        <v>75</v>
      </c>
      <c r="S174" s="91">
        <v>13973433357</v>
      </c>
      <c r="T174" s="92"/>
    </row>
    <row r="175" ht="21" customHeight="1" spans="1:20">
      <c r="A175" s="63">
        <v>117</v>
      </c>
      <c r="B175" s="64" t="s">
        <v>23</v>
      </c>
      <c r="C175" s="69"/>
      <c r="D175" s="69"/>
      <c r="E175" s="65" t="s">
        <v>220</v>
      </c>
      <c r="F175" s="65" t="s">
        <v>220</v>
      </c>
      <c r="G175" s="66">
        <v>0.025</v>
      </c>
      <c r="H175" s="67" t="s">
        <v>100</v>
      </c>
      <c r="I175" s="66">
        <v>0.025</v>
      </c>
      <c r="J175" s="64">
        <f t="shared" si="26"/>
        <v>0.55</v>
      </c>
      <c r="K175" s="64">
        <f t="shared" si="27"/>
        <v>0.55</v>
      </c>
      <c r="L175" s="64"/>
      <c r="M175" s="64">
        <f t="shared" si="28"/>
        <v>0.2</v>
      </c>
      <c r="N175" s="64"/>
      <c r="O175" s="64">
        <f t="shared" si="29"/>
        <v>0.25</v>
      </c>
      <c r="P175" s="64">
        <f t="shared" si="30"/>
        <v>0.1</v>
      </c>
      <c r="Q175" s="69"/>
      <c r="R175" s="91" t="s">
        <v>75</v>
      </c>
      <c r="S175" s="91">
        <v>13973433357</v>
      </c>
      <c r="T175" s="92"/>
    </row>
    <row r="176" ht="21" customHeight="1" spans="1:20">
      <c r="A176" s="63">
        <v>118</v>
      </c>
      <c r="B176" s="64" t="s">
        <v>23</v>
      </c>
      <c r="C176" s="69"/>
      <c r="D176" s="69"/>
      <c r="E176" s="65" t="s">
        <v>221</v>
      </c>
      <c r="F176" s="65" t="s">
        <v>221</v>
      </c>
      <c r="G176" s="66">
        <v>0.04</v>
      </c>
      <c r="H176" s="67" t="s">
        <v>100</v>
      </c>
      <c r="I176" s="66">
        <v>0.04</v>
      </c>
      <c r="J176" s="64">
        <f t="shared" si="26"/>
        <v>0.88</v>
      </c>
      <c r="K176" s="64">
        <f t="shared" si="27"/>
        <v>0.88</v>
      </c>
      <c r="L176" s="64"/>
      <c r="M176" s="64">
        <f t="shared" si="28"/>
        <v>0.32</v>
      </c>
      <c r="N176" s="64"/>
      <c r="O176" s="64">
        <f t="shared" si="29"/>
        <v>0.4</v>
      </c>
      <c r="P176" s="64">
        <f t="shared" si="30"/>
        <v>0.16</v>
      </c>
      <c r="Q176" s="69"/>
      <c r="R176" s="91" t="s">
        <v>75</v>
      </c>
      <c r="S176" s="91">
        <v>13973433357</v>
      </c>
      <c r="T176" s="92"/>
    </row>
    <row r="177" ht="21" customHeight="1" spans="1:20">
      <c r="A177" s="63">
        <v>119</v>
      </c>
      <c r="B177" s="64" t="s">
        <v>23</v>
      </c>
      <c r="C177" s="69"/>
      <c r="D177" s="69"/>
      <c r="E177" s="65" t="s">
        <v>222</v>
      </c>
      <c r="F177" s="65" t="s">
        <v>222</v>
      </c>
      <c r="G177" s="66">
        <v>0.42</v>
      </c>
      <c r="H177" s="67" t="s">
        <v>100</v>
      </c>
      <c r="I177" s="66">
        <v>0.42</v>
      </c>
      <c r="J177" s="64">
        <f t="shared" si="26"/>
        <v>9.24</v>
      </c>
      <c r="K177" s="64">
        <f t="shared" si="27"/>
        <v>9.24</v>
      </c>
      <c r="L177" s="64"/>
      <c r="M177" s="64">
        <f t="shared" si="28"/>
        <v>3.36</v>
      </c>
      <c r="N177" s="64"/>
      <c r="O177" s="64">
        <f t="shared" si="29"/>
        <v>4.2</v>
      </c>
      <c r="P177" s="64">
        <f t="shared" si="30"/>
        <v>1.68</v>
      </c>
      <c r="Q177" s="69"/>
      <c r="R177" s="91" t="s">
        <v>75</v>
      </c>
      <c r="S177" s="91">
        <v>13973433357</v>
      </c>
      <c r="T177" s="92"/>
    </row>
    <row r="178" ht="21" customHeight="1" spans="1:20">
      <c r="A178" s="70">
        <v>120</v>
      </c>
      <c r="B178" s="71" t="s">
        <v>23</v>
      </c>
      <c r="C178" s="71"/>
      <c r="D178" s="71"/>
      <c r="E178" s="72" t="s">
        <v>223</v>
      </c>
      <c r="F178" s="72" t="s">
        <v>223</v>
      </c>
      <c r="G178" s="73">
        <v>0.97</v>
      </c>
      <c r="H178" s="67" t="s">
        <v>100</v>
      </c>
      <c r="I178" s="73">
        <v>0.97</v>
      </c>
      <c r="J178" s="71">
        <f t="shared" si="26"/>
        <v>21.34</v>
      </c>
      <c r="K178" s="71">
        <f t="shared" si="27"/>
        <v>21.34</v>
      </c>
      <c r="L178" s="71"/>
      <c r="M178" s="71">
        <f t="shared" si="28"/>
        <v>7.76</v>
      </c>
      <c r="N178" s="71"/>
      <c r="O178" s="71">
        <f t="shared" si="29"/>
        <v>9.7</v>
      </c>
      <c r="P178" s="71">
        <f t="shared" si="30"/>
        <v>3.88</v>
      </c>
      <c r="Q178" s="71"/>
      <c r="R178" s="93" t="s">
        <v>75</v>
      </c>
      <c r="S178" s="93">
        <v>13973433357</v>
      </c>
      <c r="T178" s="93"/>
    </row>
    <row r="179" spans="1:21">
      <c r="A179" s="74"/>
      <c r="B179" s="74" t="s">
        <v>25</v>
      </c>
      <c r="C179" s="74" t="s">
        <v>25</v>
      </c>
      <c r="D179" s="74"/>
      <c r="E179" s="74" t="s">
        <v>120</v>
      </c>
      <c r="J179" s="74" t="s">
        <v>94</v>
      </c>
      <c r="K179" s="74" t="s">
        <v>121</v>
      </c>
      <c r="L179" s="74" t="s">
        <v>95</v>
      </c>
      <c r="M179" s="80">
        <v>15116851680</v>
      </c>
      <c r="N179" s="80"/>
      <c r="O179" s="81"/>
      <c r="P179" s="81" t="s">
        <v>122</v>
      </c>
      <c r="Q179" s="81"/>
      <c r="T179" s="81"/>
      <c r="U179" s="81"/>
    </row>
    <row r="180" spans="1:20">
      <c r="A180" s="74"/>
      <c r="B180" s="74" t="s">
        <v>123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1:20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</row>
    <row r="182" spans="1:20">
      <c r="A182" s="53" t="s">
        <v>33</v>
      </c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</row>
    <row r="183" ht="15.75" spans="1:20">
      <c r="A183" s="50" t="s">
        <v>4</v>
      </c>
      <c r="B183" s="51"/>
      <c r="C183" s="51" t="s">
        <v>98</v>
      </c>
      <c r="D183" s="51"/>
      <c r="E183" s="51"/>
      <c r="F183" s="52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</row>
    <row r="184" spans="1:20">
      <c r="A184" s="54" t="s">
        <v>35</v>
      </c>
      <c r="B184" s="55" t="s">
        <v>43</v>
      </c>
      <c r="C184" s="56"/>
      <c r="D184" s="56"/>
      <c r="E184" s="56"/>
      <c r="F184" s="56"/>
      <c r="G184" s="56"/>
      <c r="H184" s="57"/>
      <c r="I184" s="79" t="s">
        <v>44</v>
      </c>
      <c r="J184" s="79"/>
      <c r="K184" s="79" t="s">
        <v>40</v>
      </c>
      <c r="L184" s="79"/>
      <c r="M184" s="79"/>
      <c r="N184" s="79"/>
      <c r="O184" s="79"/>
      <c r="P184" s="79"/>
      <c r="Q184" s="79"/>
      <c r="R184" s="56" t="s">
        <v>41</v>
      </c>
      <c r="S184" s="56"/>
      <c r="T184" s="82" t="s">
        <v>42</v>
      </c>
    </row>
    <row r="185" spans="1:20">
      <c r="A185" s="58"/>
      <c r="B185" s="59" t="s">
        <v>45</v>
      </c>
      <c r="C185" s="59" t="s">
        <v>46</v>
      </c>
      <c r="D185" s="59" t="s">
        <v>47</v>
      </c>
      <c r="E185" s="59" t="s">
        <v>36</v>
      </c>
      <c r="F185" s="59" t="s">
        <v>59</v>
      </c>
      <c r="G185" s="59" t="s">
        <v>60</v>
      </c>
      <c r="H185" s="59" t="s">
        <v>48</v>
      </c>
      <c r="I185" s="59" t="s">
        <v>61</v>
      </c>
      <c r="J185" s="59" t="s">
        <v>62</v>
      </c>
      <c r="K185" s="59" t="s">
        <v>16</v>
      </c>
      <c r="L185" s="59" t="s">
        <v>51</v>
      </c>
      <c r="M185" s="59" t="s">
        <v>52</v>
      </c>
      <c r="N185" s="59" t="s">
        <v>53</v>
      </c>
      <c r="O185" s="59" t="s">
        <v>54</v>
      </c>
      <c r="P185" s="59" t="s">
        <v>55</v>
      </c>
      <c r="Q185" s="59" t="s">
        <v>56</v>
      </c>
      <c r="R185" s="85" t="s">
        <v>57</v>
      </c>
      <c r="S185" s="85" t="s">
        <v>58</v>
      </c>
      <c r="T185" s="86"/>
    </row>
    <row r="186" spans="1:20">
      <c r="A186" s="58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88"/>
      <c r="S186" s="88"/>
      <c r="T186" s="86"/>
    </row>
    <row r="187" spans="1:20">
      <c r="A187" s="60">
        <v>1</v>
      </c>
      <c r="B187" s="60">
        <v>2</v>
      </c>
      <c r="C187" s="60">
        <v>3</v>
      </c>
      <c r="D187" s="60">
        <v>4</v>
      </c>
      <c r="E187" s="60">
        <v>5</v>
      </c>
      <c r="F187" s="60">
        <v>6</v>
      </c>
      <c r="G187" s="60">
        <v>7</v>
      </c>
      <c r="H187" s="60">
        <v>8</v>
      </c>
      <c r="I187" s="60">
        <v>9</v>
      </c>
      <c r="J187" s="60">
        <v>10</v>
      </c>
      <c r="K187" s="60">
        <v>11</v>
      </c>
      <c r="L187" s="60">
        <v>12</v>
      </c>
      <c r="M187" s="60">
        <v>13</v>
      </c>
      <c r="N187" s="60">
        <v>14</v>
      </c>
      <c r="O187" s="60">
        <v>15</v>
      </c>
      <c r="P187" s="60">
        <v>16</v>
      </c>
      <c r="Q187" s="60">
        <v>17</v>
      </c>
      <c r="R187" s="60">
        <v>18</v>
      </c>
      <c r="S187" s="60">
        <v>19</v>
      </c>
      <c r="T187" s="89">
        <v>20</v>
      </c>
    </row>
    <row r="188" spans="1:20">
      <c r="A188" s="61" t="s">
        <v>69</v>
      </c>
      <c r="B188" s="61"/>
      <c r="C188" s="61"/>
      <c r="D188" s="61"/>
      <c r="E188" s="61"/>
      <c r="F188" s="61"/>
      <c r="G188" s="61"/>
      <c r="H188" s="62"/>
      <c r="I188" s="64"/>
      <c r="J188" s="64"/>
      <c r="K188" s="64"/>
      <c r="L188" s="64"/>
      <c r="M188" s="64"/>
      <c r="N188" s="64"/>
      <c r="O188" s="64"/>
      <c r="P188" s="64"/>
      <c r="Q188" s="64"/>
      <c r="R188" s="91"/>
      <c r="S188" s="91"/>
      <c r="T188" s="91"/>
    </row>
    <row r="189" ht="19" spans="1:20">
      <c r="A189" s="63">
        <v>121</v>
      </c>
      <c r="B189" s="64" t="s">
        <v>23</v>
      </c>
      <c r="C189" s="64"/>
      <c r="D189" s="64"/>
      <c r="E189" s="65" t="s">
        <v>224</v>
      </c>
      <c r="F189" s="65" t="s">
        <v>224</v>
      </c>
      <c r="G189" s="66">
        <v>0.6</v>
      </c>
      <c r="H189" s="67" t="s">
        <v>100</v>
      </c>
      <c r="I189" s="66">
        <v>0.6</v>
      </c>
      <c r="J189" s="64">
        <f>I189*22</f>
        <v>13.2</v>
      </c>
      <c r="K189" s="64">
        <f>I189*22</f>
        <v>13.2</v>
      </c>
      <c r="L189" s="64"/>
      <c r="M189" s="64">
        <f>I189*8</f>
        <v>4.8</v>
      </c>
      <c r="N189" s="64"/>
      <c r="O189" s="64">
        <f>I189*10</f>
        <v>6</v>
      </c>
      <c r="P189" s="64">
        <f>I189*4</f>
        <v>2.4</v>
      </c>
      <c r="Q189" s="64"/>
      <c r="R189" s="91" t="s">
        <v>75</v>
      </c>
      <c r="S189" s="91">
        <v>13973433357</v>
      </c>
      <c r="T189" s="91"/>
    </row>
    <row r="190" ht="19" spans="1:20">
      <c r="A190" s="63">
        <v>122</v>
      </c>
      <c r="B190" s="64" t="s">
        <v>23</v>
      </c>
      <c r="C190" s="68"/>
      <c r="D190" s="68"/>
      <c r="E190" s="65" t="s">
        <v>225</v>
      </c>
      <c r="F190" s="65" t="s">
        <v>225</v>
      </c>
      <c r="G190" s="66">
        <v>0.92</v>
      </c>
      <c r="H190" s="67" t="s">
        <v>100</v>
      </c>
      <c r="I190" s="66">
        <v>0.92</v>
      </c>
      <c r="J190" s="64">
        <f t="shared" ref="J190:J196" si="31">I190*22</f>
        <v>20.24</v>
      </c>
      <c r="K190" s="64">
        <f t="shared" ref="K190:K196" si="32">I190*22</f>
        <v>20.24</v>
      </c>
      <c r="L190" s="64"/>
      <c r="M190" s="64">
        <f t="shared" ref="M190:M196" si="33">I190*8</f>
        <v>7.36</v>
      </c>
      <c r="N190" s="64"/>
      <c r="O190" s="64">
        <f t="shared" ref="O190:O196" si="34">I190*10</f>
        <v>9.2</v>
      </c>
      <c r="P190" s="64">
        <f t="shared" ref="P190:P196" si="35">I190*4</f>
        <v>3.68</v>
      </c>
      <c r="Q190" s="64"/>
      <c r="R190" s="91" t="s">
        <v>75</v>
      </c>
      <c r="S190" s="91">
        <v>13973433357</v>
      </c>
      <c r="T190" s="91"/>
    </row>
    <row r="191" ht="19" spans="1:20">
      <c r="A191" s="63">
        <v>123</v>
      </c>
      <c r="B191" s="64" t="s">
        <v>23</v>
      </c>
      <c r="C191" s="68"/>
      <c r="D191" s="68"/>
      <c r="E191" s="65" t="s">
        <v>226</v>
      </c>
      <c r="F191" s="65" t="s">
        <v>226</v>
      </c>
      <c r="G191" s="66">
        <v>0.64</v>
      </c>
      <c r="H191" s="67" t="s">
        <v>100</v>
      </c>
      <c r="I191" s="66">
        <v>0.64</v>
      </c>
      <c r="J191" s="64">
        <f t="shared" si="31"/>
        <v>14.08</v>
      </c>
      <c r="K191" s="64">
        <f t="shared" si="32"/>
        <v>14.08</v>
      </c>
      <c r="L191" s="64"/>
      <c r="M191" s="64">
        <f t="shared" si="33"/>
        <v>5.12</v>
      </c>
      <c r="N191" s="64"/>
      <c r="O191" s="64">
        <f t="shared" si="34"/>
        <v>6.4</v>
      </c>
      <c r="P191" s="64">
        <f t="shared" si="35"/>
        <v>2.56</v>
      </c>
      <c r="Q191" s="64"/>
      <c r="R191" s="91" t="s">
        <v>75</v>
      </c>
      <c r="S191" s="91">
        <v>13973433357</v>
      </c>
      <c r="T191" s="91"/>
    </row>
    <row r="192" ht="19" spans="1:20">
      <c r="A192" s="63">
        <v>124</v>
      </c>
      <c r="B192" s="64" t="s">
        <v>23</v>
      </c>
      <c r="C192" s="64"/>
      <c r="D192" s="64"/>
      <c r="E192" s="65" t="s">
        <v>227</v>
      </c>
      <c r="F192" s="65" t="s">
        <v>227</v>
      </c>
      <c r="G192" s="66">
        <v>0.69</v>
      </c>
      <c r="H192" s="67" t="s">
        <v>100</v>
      </c>
      <c r="I192" s="66">
        <v>0.69</v>
      </c>
      <c r="J192" s="64">
        <f t="shared" si="31"/>
        <v>15.18</v>
      </c>
      <c r="K192" s="64">
        <f t="shared" si="32"/>
        <v>15.18</v>
      </c>
      <c r="L192" s="64"/>
      <c r="M192" s="64">
        <f t="shared" si="33"/>
        <v>5.52</v>
      </c>
      <c r="N192" s="64"/>
      <c r="O192" s="64">
        <f t="shared" si="34"/>
        <v>6.9</v>
      </c>
      <c r="P192" s="64">
        <f t="shared" si="35"/>
        <v>2.76</v>
      </c>
      <c r="Q192" s="64"/>
      <c r="R192" s="91" t="s">
        <v>75</v>
      </c>
      <c r="S192" s="91">
        <v>13973433357</v>
      </c>
      <c r="T192" s="91"/>
    </row>
    <row r="193" ht="19" spans="1:20">
      <c r="A193" s="63">
        <v>125</v>
      </c>
      <c r="B193" s="64" t="s">
        <v>23</v>
      </c>
      <c r="C193" s="64"/>
      <c r="D193" s="64"/>
      <c r="E193" s="65" t="s">
        <v>228</v>
      </c>
      <c r="F193" s="65" t="s">
        <v>228</v>
      </c>
      <c r="G193" s="66">
        <v>0.27</v>
      </c>
      <c r="H193" s="67" t="s">
        <v>100</v>
      </c>
      <c r="I193" s="66">
        <v>0.27</v>
      </c>
      <c r="J193" s="64">
        <f t="shared" si="31"/>
        <v>5.94</v>
      </c>
      <c r="K193" s="64">
        <f t="shared" si="32"/>
        <v>5.94</v>
      </c>
      <c r="L193" s="64"/>
      <c r="M193" s="64">
        <f t="shared" si="33"/>
        <v>2.16</v>
      </c>
      <c r="N193" s="64"/>
      <c r="O193" s="64">
        <f t="shared" si="34"/>
        <v>2.7</v>
      </c>
      <c r="P193" s="64">
        <f t="shared" si="35"/>
        <v>1.08</v>
      </c>
      <c r="Q193" s="64"/>
      <c r="R193" s="91" t="s">
        <v>75</v>
      </c>
      <c r="S193" s="91">
        <v>13973433357</v>
      </c>
      <c r="T193" s="91"/>
    </row>
    <row r="194" ht="19" spans="1:20">
      <c r="A194" s="63">
        <v>126</v>
      </c>
      <c r="B194" s="64" t="s">
        <v>23</v>
      </c>
      <c r="C194" s="64"/>
      <c r="D194" s="64"/>
      <c r="E194" s="65" t="s">
        <v>229</v>
      </c>
      <c r="F194" s="65" t="s">
        <v>229</v>
      </c>
      <c r="G194" s="66">
        <v>1.66</v>
      </c>
      <c r="H194" s="67" t="s">
        <v>100</v>
      </c>
      <c r="I194" s="66">
        <v>1.66</v>
      </c>
      <c r="J194" s="64">
        <f t="shared" si="31"/>
        <v>36.52</v>
      </c>
      <c r="K194" s="64">
        <f t="shared" si="32"/>
        <v>36.52</v>
      </c>
      <c r="L194" s="64"/>
      <c r="M194" s="64">
        <f t="shared" si="33"/>
        <v>13.28</v>
      </c>
      <c r="N194" s="64"/>
      <c r="O194" s="64">
        <f t="shared" si="34"/>
        <v>16.6</v>
      </c>
      <c r="P194" s="64">
        <f t="shared" si="35"/>
        <v>6.64</v>
      </c>
      <c r="Q194" s="64"/>
      <c r="R194" s="91" t="s">
        <v>75</v>
      </c>
      <c r="S194" s="91">
        <v>13973433357</v>
      </c>
      <c r="T194" s="91"/>
    </row>
    <row r="195" ht="19" spans="1:20">
      <c r="A195" s="63">
        <v>127</v>
      </c>
      <c r="B195" s="64" t="s">
        <v>23</v>
      </c>
      <c r="C195" s="64"/>
      <c r="D195" s="64"/>
      <c r="E195" s="65" t="s">
        <v>230</v>
      </c>
      <c r="F195" s="65" t="s">
        <v>230</v>
      </c>
      <c r="G195" s="66">
        <v>0.3</v>
      </c>
      <c r="H195" s="67" t="s">
        <v>100</v>
      </c>
      <c r="I195" s="66">
        <v>0.3</v>
      </c>
      <c r="J195" s="64">
        <f t="shared" si="31"/>
        <v>6.6</v>
      </c>
      <c r="K195" s="64">
        <f t="shared" si="32"/>
        <v>6.6</v>
      </c>
      <c r="L195" s="64"/>
      <c r="M195" s="64">
        <f t="shared" si="33"/>
        <v>2.4</v>
      </c>
      <c r="N195" s="64"/>
      <c r="O195" s="64">
        <f t="shared" si="34"/>
        <v>3</v>
      </c>
      <c r="P195" s="64">
        <f t="shared" si="35"/>
        <v>1.2</v>
      </c>
      <c r="Q195" s="64"/>
      <c r="R195" s="91" t="s">
        <v>75</v>
      </c>
      <c r="S195" s="91">
        <v>13973433357</v>
      </c>
      <c r="T195" s="91"/>
    </row>
    <row r="196" ht="19" spans="1:20">
      <c r="A196" s="63">
        <v>128</v>
      </c>
      <c r="B196" s="64" t="s">
        <v>23</v>
      </c>
      <c r="C196" s="67"/>
      <c r="D196" s="67"/>
      <c r="E196" s="65" t="s">
        <v>231</v>
      </c>
      <c r="F196" s="65" t="s">
        <v>231</v>
      </c>
      <c r="G196" s="66">
        <v>1.1</v>
      </c>
      <c r="H196" s="67" t="s">
        <v>100</v>
      </c>
      <c r="I196" s="66">
        <v>1.1</v>
      </c>
      <c r="J196" s="64">
        <f t="shared" si="31"/>
        <v>24.2</v>
      </c>
      <c r="K196" s="64">
        <f t="shared" si="32"/>
        <v>24.2</v>
      </c>
      <c r="L196" s="64"/>
      <c r="M196" s="64">
        <f t="shared" si="33"/>
        <v>8.8</v>
      </c>
      <c r="N196" s="64"/>
      <c r="O196" s="64">
        <f t="shared" si="34"/>
        <v>11</v>
      </c>
      <c r="P196" s="64">
        <f t="shared" si="35"/>
        <v>4.4</v>
      </c>
      <c r="Q196" s="64"/>
      <c r="R196" s="91" t="s">
        <v>75</v>
      </c>
      <c r="S196" s="91">
        <v>13973433357</v>
      </c>
      <c r="T196" s="91"/>
    </row>
    <row r="197" spans="1:20">
      <c r="A197" s="63">
        <v>129</v>
      </c>
      <c r="B197" s="64"/>
      <c r="C197" s="67"/>
      <c r="D197" s="67"/>
      <c r="E197" s="67"/>
      <c r="F197" s="67"/>
      <c r="G197" s="64"/>
      <c r="H197" s="67"/>
      <c r="I197" s="125"/>
      <c r="J197" s="125"/>
      <c r="K197" s="125"/>
      <c r="L197" s="125"/>
      <c r="M197" s="125"/>
      <c r="N197" s="125"/>
      <c r="O197" s="125"/>
      <c r="P197" s="125"/>
      <c r="Q197" s="64"/>
      <c r="R197" s="91"/>
      <c r="S197" s="91"/>
      <c r="T197" s="91"/>
    </row>
    <row r="198" spans="1:20">
      <c r="A198" s="63">
        <v>130</v>
      </c>
      <c r="B198" s="64"/>
      <c r="C198" s="67"/>
      <c r="D198" s="67"/>
      <c r="E198" s="67"/>
      <c r="F198" s="67"/>
      <c r="G198" s="64"/>
      <c r="H198" s="67"/>
      <c r="I198" s="64"/>
      <c r="J198" s="64"/>
      <c r="K198" s="64"/>
      <c r="L198" s="64"/>
      <c r="M198" s="64"/>
      <c r="N198" s="64"/>
      <c r="O198" s="64"/>
      <c r="P198" s="64"/>
      <c r="Q198" s="64"/>
      <c r="R198" s="91"/>
      <c r="S198" s="91"/>
      <c r="T198" s="91"/>
    </row>
    <row r="199" spans="1:20">
      <c r="A199" s="63">
        <v>131</v>
      </c>
      <c r="B199" s="64"/>
      <c r="C199" s="67"/>
      <c r="D199" s="67"/>
      <c r="E199" s="67"/>
      <c r="F199" s="67"/>
      <c r="G199" s="64"/>
      <c r="H199" s="67"/>
      <c r="I199" s="64"/>
      <c r="J199" s="64"/>
      <c r="K199" s="64"/>
      <c r="L199" s="64"/>
      <c r="M199" s="64"/>
      <c r="N199" s="64"/>
      <c r="O199" s="64"/>
      <c r="P199" s="64"/>
      <c r="Q199" s="64"/>
      <c r="R199" s="91"/>
      <c r="S199" s="91"/>
      <c r="T199" s="91"/>
    </row>
    <row r="200" spans="1:20">
      <c r="A200" s="63">
        <v>132</v>
      </c>
      <c r="B200" s="64"/>
      <c r="C200" s="67"/>
      <c r="D200" s="67"/>
      <c r="E200" s="67"/>
      <c r="F200" s="67"/>
      <c r="G200" s="64"/>
      <c r="H200" s="67"/>
      <c r="I200" s="64"/>
      <c r="J200" s="64"/>
      <c r="K200" s="64"/>
      <c r="L200" s="64"/>
      <c r="M200" s="64"/>
      <c r="N200" s="64"/>
      <c r="O200" s="64"/>
      <c r="P200" s="64"/>
      <c r="Q200" s="64"/>
      <c r="R200" s="91"/>
      <c r="S200" s="91"/>
      <c r="T200" s="91"/>
    </row>
    <row r="201" spans="1:20">
      <c r="A201" s="63">
        <v>133</v>
      </c>
      <c r="B201" s="64"/>
      <c r="C201" s="64"/>
      <c r="D201" s="64"/>
      <c r="E201" s="64"/>
      <c r="F201" s="64"/>
      <c r="G201" s="64"/>
      <c r="H201" s="67"/>
      <c r="I201" s="64"/>
      <c r="J201" s="64"/>
      <c r="K201" s="64"/>
      <c r="L201" s="64"/>
      <c r="M201" s="64"/>
      <c r="N201" s="64"/>
      <c r="O201" s="64"/>
      <c r="P201" s="64"/>
      <c r="Q201" s="64"/>
      <c r="R201" s="91"/>
      <c r="S201" s="91"/>
      <c r="T201" s="91"/>
    </row>
    <row r="202" spans="1:20">
      <c r="A202" s="63">
        <v>134</v>
      </c>
      <c r="B202" s="64"/>
      <c r="C202" s="64"/>
      <c r="D202" s="64"/>
      <c r="E202" s="64"/>
      <c r="F202" s="64"/>
      <c r="G202" s="64"/>
      <c r="H202" s="67"/>
      <c r="I202" s="64"/>
      <c r="J202" s="64"/>
      <c r="K202" s="64"/>
      <c r="L202" s="64"/>
      <c r="M202" s="64"/>
      <c r="N202" s="64"/>
      <c r="O202" s="64"/>
      <c r="P202" s="64"/>
      <c r="Q202" s="64"/>
      <c r="R202" s="91"/>
      <c r="S202" s="91"/>
      <c r="T202" s="91"/>
    </row>
    <row r="203" spans="1:20">
      <c r="A203" s="63">
        <v>135</v>
      </c>
      <c r="B203" s="64"/>
      <c r="C203" s="69"/>
      <c r="D203" s="69"/>
      <c r="E203" s="69"/>
      <c r="F203" s="69"/>
      <c r="G203" s="69"/>
      <c r="H203" s="67"/>
      <c r="I203" s="69"/>
      <c r="J203" s="69"/>
      <c r="K203" s="69"/>
      <c r="L203" s="69"/>
      <c r="M203" s="69"/>
      <c r="N203" s="69"/>
      <c r="O203" s="69"/>
      <c r="P203" s="69"/>
      <c r="Q203" s="69"/>
      <c r="R203" s="91"/>
      <c r="S203" s="91"/>
      <c r="T203" s="92"/>
    </row>
    <row r="204" spans="1:20">
      <c r="A204" s="63">
        <v>136</v>
      </c>
      <c r="B204" s="64"/>
      <c r="C204" s="69"/>
      <c r="D204" s="69"/>
      <c r="E204" s="69"/>
      <c r="F204" s="69"/>
      <c r="G204" s="69"/>
      <c r="H204" s="67"/>
      <c r="I204" s="69"/>
      <c r="J204" s="69"/>
      <c r="K204" s="69"/>
      <c r="L204" s="69"/>
      <c r="M204" s="69"/>
      <c r="N204" s="69"/>
      <c r="O204" s="69"/>
      <c r="P204" s="69"/>
      <c r="Q204" s="69"/>
      <c r="R204" s="91"/>
      <c r="S204" s="91"/>
      <c r="T204" s="92"/>
    </row>
    <row r="205" spans="1:20">
      <c r="A205" s="63">
        <v>137</v>
      </c>
      <c r="B205" s="64"/>
      <c r="C205" s="69"/>
      <c r="D205" s="69"/>
      <c r="E205" s="69"/>
      <c r="F205" s="69"/>
      <c r="G205" s="69"/>
      <c r="H205" s="67"/>
      <c r="I205" s="69"/>
      <c r="J205" s="69"/>
      <c r="K205" s="69"/>
      <c r="L205" s="69"/>
      <c r="M205" s="69"/>
      <c r="N205" s="69"/>
      <c r="O205" s="69"/>
      <c r="P205" s="69"/>
      <c r="Q205" s="69"/>
      <c r="R205" s="91"/>
      <c r="S205" s="91"/>
      <c r="T205" s="92"/>
    </row>
    <row r="206" spans="1:20">
      <c r="A206" s="63">
        <v>138</v>
      </c>
      <c r="B206" s="64"/>
      <c r="C206" s="69"/>
      <c r="D206" s="69"/>
      <c r="E206" s="69"/>
      <c r="F206" s="69"/>
      <c r="G206" s="69"/>
      <c r="H206" s="67"/>
      <c r="I206" s="69"/>
      <c r="J206" s="69"/>
      <c r="K206" s="69"/>
      <c r="L206" s="69"/>
      <c r="M206" s="69"/>
      <c r="N206" s="69"/>
      <c r="O206" s="69"/>
      <c r="P206" s="69"/>
      <c r="Q206" s="69"/>
      <c r="R206" s="91"/>
      <c r="S206" s="91"/>
      <c r="T206" s="92"/>
    </row>
    <row r="207" spans="1:20">
      <c r="A207" s="63">
        <v>139</v>
      </c>
      <c r="B207" s="64"/>
      <c r="C207" s="69"/>
      <c r="D207" s="69"/>
      <c r="E207" s="69"/>
      <c r="F207" s="69"/>
      <c r="G207" s="69"/>
      <c r="H207" s="67"/>
      <c r="I207" s="69"/>
      <c r="J207" s="69"/>
      <c r="K207" s="69"/>
      <c r="L207" s="69"/>
      <c r="M207" s="69"/>
      <c r="N207" s="69"/>
      <c r="O207" s="69"/>
      <c r="P207" s="69"/>
      <c r="Q207" s="69"/>
      <c r="R207" s="91"/>
      <c r="S207" s="91"/>
      <c r="T207" s="92"/>
    </row>
    <row r="208" spans="1:20">
      <c r="A208" s="63">
        <v>140</v>
      </c>
      <c r="B208" s="71"/>
      <c r="C208" s="71"/>
      <c r="D208" s="71"/>
      <c r="E208" s="71"/>
      <c r="F208" s="71"/>
      <c r="G208" s="71"/>
      <c r="H208" s="124"/>
      <c r="I208" s="71"/>
      <c r="J208" s="71"/>
      <c r="K208" s="71"/>
      <c r="L208" s="71"/>
      <c r="M208" s="71"/>
      <c r="N208" s="71"/>
      <c r="O208" s="71"/>
      <c r="P208" s="71"/>
      <c r="Q208" s="71"/>
      <c r="R208" s="93"/>
      <c r="S208" s="93"/>
      <c r="T208" s="93"/>
    </row>
    <row r="209" spans="1:20">
      <c r="A209" s="74"/>
      <c r="B209" s="74" t="s">
        <v>25</v>
      </c>
      <c r="C209" s="74"/>
      <c r="D209" s="74" t="s">
        <v>120</v>
      </c>
      <c r="I209" s="74" t="s">
        <v>94</v>
      </c>
      <c r="J209" s="74" t="s">
        <v>121</v>
      </c>
      <c r="K209" s="74" t="s">
        <v>95</v>
      </c>
      <c r="L209" s="80">
        <v>15116851680</v>
      </c>
      <c r="M209" s="80"/>
      <c r="N209" s="81"/>
      <c r="O209" s="81" t="s">
        <v>122</v>
      </c>
      <c r="P209" s="81"/>
      <c r="S209" s="81"/>
      <c r="T209" s="81"/>
    </row>
    <row r="210" spans="1:20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</row>
    <row r="211" spans="1:20">
      <c r="A211" s="74"/>
      <c r="B211" s="74" t="s">
        <v>123</v>
      </c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</row>
    <row r="216" spans="13:15">
      <c r="M216" s="21"/>
      <c r="N216" s="21"/>
      <c r="O216" s="21"/>
    </row>
    <row r="218" spans="9:16">
      <c r="I218" s="83"/>
      <c r="J218" s="126"/>
      <c r="K218" s="84"/>
      <c r="L218" s="84"/>
      <c r="M218" s="84"/>
      <c r="N218" s="84"/>
      <c r="O218" s="84"/>
      <c r="P218" s="84"/>
    </row>
    <row r="219" spans="9:18">
      <c r="I219" s="84"/>
      <c r="J219" s="84"/>
      <c r="K219" s="84"/>
      <c r="L219" s="84"/>
      <c r="M219" s="84"/>
      <c r="N219" s="84"/>
      <c r="O219" s="84"/>
      <c r="P219" s="84"/>
      <c r="Q219" s="21"/>
      <c r="R219" s="21"/>
    </row>
    <row r="220" spans="9:18">
      <c r="I220" s="87"/>
      <c r="J220" s="84"/>
      <c r="K220" s="84"/>
      <c r="L220" s="84"/>
      <c r="M220" s="84"/>
      <c r="N220" s="84"/>
      <c r="O220" s="84"/>
      <c r="P220" s="84"/>
      <c r="Q220" s="21"/>
      <c r="R220" s="21"/>
    </row>
  </sheetData>
  <mergeCells count="199">
    <mergeCell ref="A1:B1"/>
    <mergeCell ref="A2:T2"/>
    <mergeCell ref="A3:B3"/>
    <mergeCell ref="B4:H4"/>
    <mergeCell ref="I4:J4"/>
    <mergeCell ref="K4:Q4"/>
    <mergeCell ref="R4:S4"/>
    <mergeCell ref="A8:H8"/>
    <mergeCell ref="L29:M29"/>
    <mergeCell ref="A31:B31"/>
    <mergeCell ref="A32:T32"/>
    <mergeCell ref="A33:B33"/>
    <mergeCell ref="B34:H34"/>
    <mergeCell ref="I34:J34"/>
    <mergeCell ref="K34:Q34"/>
    <mergeCell ref="R34:S34"/>
    <mergeCell ref="A38:H38"/>
    <mergeCell ref="L59:M59"/>
    <mergeCell ref="A62:B62"/>
    <mergeCell ref="A63:T63"/>
    <mergeCell ref="A64:B64"/>
    <mergeCell ref="B65:H65"/>
    <mergeCell ref="I65:J65"/>
    <mergeCell ref="K65:Q65"/>
    <mergeCell ref="R65:S65"/>
    <mergeCell ref="A69:H69"/>
    <mergeCell ref="L90:M90"/>
    <mergeCell ref="A92:T92"/>
    <mergeCell ref="A93:B93"/>
    <mergeCell ref="B94:H94"/>
    <mergeCell ref="I94:J94"/>
    <mergeCell ref="K94:Q94"/>
    <mergeCell ref="R94:S94"/>
    <mergeCell ref="A98:H98"/>
    <mergeCell ref="L119:M119"/>
    <mergeCell ref="A121:T121"/>
    <mergeCell ref="A122:B122"/>
    <mergeCell ref="B123:H123"/>
    <mergeCell ref="I123:J123"/>
    <mergeCell ref="K123:Q123"/>
    <mergeCell ref="R123:S123"/>
    <mergeCell ref="A127:H127"/>
    <mergeCell ref="L148:M148"/>
    <mergeCell ref="A152:T152"/>
    <mergeCell ref="A153:B153"/>
    <mergeCell ref="B154:H154"/>
    <mergeCell ref="I154:J154"/>
    <mergeCell ref="K154:Q154"/>
    <mergeCell ref="R154:S154"/>
    <mergeCell ref="A158:H158"/>
    <mergeCell ref="M179:N179"/>
    <mergeCell ref="A182:T182"/>
    <mergeCell ref="A183:B183"/>
    <mergeCell ref="B184:H184"/>
    <mergeCell ref="I184:J184"/>
    <mergeCell ref="K184:Q184"/>
    <mergeCell ref="R184:S184"/>
    <mergeCell ref="A188:H188"/>
    <mergeCell ref="L209:M209"/>
    <mergeCell ref="A4:A6"/>
    <mergeCell ref="A34:A36"/>
    <mergeCell ref="A65:A67"/>
    <mergeCell ref="A94:A96"/>
    <mergeCell ref="A123:A125"/>
    <mergeCell ref="A154:A156"/>
    <mergeCell ref="A184:A186"/>
    <mergeCell ref="B5:B6"/>
    <mergeCell ref="B35:B36"/>
    <mergeCell ref="B66:B67"/>
    <mergeCell ref="B95:B96"/>
    <mergeCell ref="B124:B125"/>
    <mergeCell ref="B155:B156"/>
    <mergeCell ref="B185:B186"/>
    <mergeCell ref="C5:C6"/>
    <mergeCell ref="C35:C36"/>
    <mergeCell ref="C66:C67"/>
    <mergeCell ref="C95:C96"/>
    <mergeCell ref="C124:C125"/>
    <mergeCell ref="C155:C156"/>
    <mergeCell ref="C185:C186"/>
    <mergeCell ref="D5:D6"/>
    <mergeCell ref="D35:D36"/>
    <mergeCell ref="D66:D67"/>
    <mergeCell ref="D95:D96"/>
    <mergeCell ref="D124:D125"/>
    <mergeCell ref="D155:D156"/>
    <mergeCell ref="D185:D186"/>
    <mergeCell ref="E5:E6"/>
    <mergeCell ref="E35:E36"/>
    <mergeCell ref="E66:E67"/>
    <mergeCell ref="E95:E96"/>
    <mergeCell ref="E124:E125"/>
    <mergeCell ref="E155:E156"/>
    <mergeCell ref="E185:E186"/>
    <mergeCell ref="F5:F6"/>
    <mergeCell ref="F35:F36"/>
    <mergeCell ref="F66:F67"/>
    <mergeCell ref="F95:F96"/>
    <mergeCell ref="F124:F125"/>
    <mergeCell ref="F155:F156"/>
    <mergeCell ref="F185:F186"/>
    <mergeCell ref="G5:G6"/>
    <mergeCell ref="G35:G36"/>
    <mergeCell ref="G66:G67"/>
    <mergeCell ref="G95:G96"/>
    <mergeCell ref="G124:G125"/>
    <mergeCell ref="G155:G156"/>
    <mergeCell ref="G185:G186"/>
    <mergeCell ref="H5:H6"/>
    <mergeCell ref="H35:H36"/>
    <mergeCell ref="H66:H67"/>
    <mergeCell ref="H95:H96"/>
    <mergeCell ref="H124:H125"/>
    <mergeCell ref="H155:H156"/>
    <mergeCell ref="H185:H186"/>
    <mergeCell ref="I5:I6"/>
    <mergeCell ref="I35:I36"/>
    <mergeCell ref="I66:I67"/>
    <mergeCell ref="I95:I96"/>
    <mergeCell ref="I124:I125"/>
    <mergeCell ref="I155:I156"/>
    <mergeCell ref="I185:I186"/>
    <mergeCell ref="J5:J6"/>
    <mergeCell ref="J35:J36"/>
    <mergeCell ref="J66:J67"/>
    <mergeCell ref="J95:J96"/>
    <mergeCell ref="J124:J125"/>
    <mergeCell ref="J155:J156"/>
    <mergeCell ref="J185:J186"/>
    <mergeCell ref="K5:K6"/>
    <mergeCell ref="K35:K36"/>
    <mergeCell ref="K66:K67"/>
    <mergeCell ref="K95:K96"/>
    <mergeCell ref="K124:K125"/>
    <mergeCell ref="K155:K156"/>
    <mergeCell ref="K185:K186"/>
    <mergeCell ref="L5:L6"/>
    <mergeCell ref="L35:L36"/>
    <mergeCell ref="L66:L67"/>
    <mergeCell ref="L95:L96"/>
    <mergeCell ref="L124:L125"/>
    <mergeCell ref="L155:L156"/>
    <mergeCell ref="L185:L186"/>
    <mergeCell ref="M5:M6"/>
    <mergeCell ref="M35:M36"/>
    <mergeCell ref="M66:M67"/>
    <mergeCell ref="M95:M96"/>
    <mergeCell ref="M124:M125"/>
    <mergeCell ref="M155:M156"/>
    <mergeCell ref="M185:M186"/>
    <mergeCell ref="N5:N6"/>
    <mergeCell ref="N35:N36"/>
    <mergeCell ref="N66:N67"/>
    <mergeCell ref="N95:N96"/>
    <mergeCell ref="N124:N125"/>
    <mergeCell ref="N155:N156"/>
    <mergeCell ref="N185:N186"/>
    <mergeCell ref="O5:O6"/>
    <mergeCell ref="O35:O36"/>
    <mergeCell ref="O66:O67"/>
    <mergeCell ref="O95:O96"/>
    <mergeCell ref="O124:O125"/>
    <mergeCell ref="O155:O156"/>
    <mergeCell ref="O185:O186"/>
    <mergeCell ref="P5:P6"/>
    <mergeCell ref="P35:P36"/>
    <mergeCell ref="P66:P67"/>
    <mergeCell ref="P95:P96"/>
    <mergeCell ref="P124:P125"/>
    <mergeCell ref="P155:P156"/>
    <mergeCell ref="P185:P186"/>
    <mergeCell ref="Q5:Q6"/>
    <mergeCell ref="Q35:Q36"/>
    <mergeCell ref="Q66:Q67"/>
    <mergeCell ref="Q95:Q96"/>
    <mergeCell ref="Q124:Q125"/>
    <mergeCell ref="Q155:Q156"/>
    <mergeCell ref="Q185:Q186"/>
    <mergeCell ref="R5:R6"/>
    <mergeCell ref="R35:R36"/>
    <mergeCell ref="R66:R67"/>
    <mergeCell ref="R95:R96"/>
    <mergeCell ref="R124:R125"/>
    <mergeCell ref="R155:R156"/>
    <mergeCell ref="R185:R186"/>
    <mergeCell ref="S5:S6"/>
    <mergeCell ref="S35:S36"/>
    <mergeCell ref="S66:S67"/>
    <mergeCell ref="S95:S96"/>
    <mergeCell ref="S124:S125"/>
    <mergeCell ref="S155:S156"/>
    <mergeCell ref="S185:S186"/>
    <mergeCell ref="T4:T6"/>
    <mergeCell ref="T34:T36"/>
    <mergeCell ref="T65:T67"/>
    <mergeCell ref="T94:T96"/>
    <mergeCell ref="T123:T125"/>
    <mergeCell ref="T154:T156"/>
    <mergeCell ref="T184:T186"/>
  </mergeCells>
  <conditionalFormatting sqref="E39">
    <cfRule type="duplicateValues" dxfId="0" priority="1"/>
  </conditionalFormatting>
  <conditionalFormatting sqref="F39">
    <cfRule type="duplicateValues" dxfId="0" priority="14"/>
  </conditionalFormatting>
  <conditionalFormatting sqref="E9:E28">
    <cfRule type="duplicateValues" dxfId="0" priority="8"/>
  </conditionalFormatting>
  <conditionalFormatting sqref="E40:E58">
    <cfRule type="duplicateValues" dxfId="0" priority="2"/>
  </conditionalFormatting>
  <conditionalFormatting sqref="E70:E89">
    <cfRule type="duplicateValues" dxfId="0" priority="3"/>
  </conditionalFormatting>
  <conditionalFormatting sqref="E99:E118">
    <cfRule type="duplicateValues" dxfId="0" priority="4"/>
  </conditionalFormatting>
  <conditionalFormatting sqref="E128:E147">
    <cfRule type="duplicateValues" dxfId="0" priority="5"/>
  </conditionalFormatting>
  <conditionalFormatting sqref="E159:E178">
    <cfRule type="duplicateValues" dxfId="0" priority="6"/>
  </conditionalFormatting>
  <conditionalFormatting sqref="E189:E196">
    <cfRule type="duplicateValues" dxfId="0" priority="7"/>
  </conditionalFormatting>
  <conditionalFormatting sqref="F9:F28">
    <cfRule type="duplicateValues" dxfId="0" priority="16"/>
  </conditionalFormatting>
  <conditionalFormatting sqref="F40:F58">
    <cfRule type="duplicateValues" dxfId="0" priority="15"/>
  </conditionalFormatting>
  <conditionalFormatting sqref="F70:F89">
    <cfRule type="duplicateValues" dxfId="0" priority="13"/>
  </conditionalFormatting>
  <conditionalFormatting sqref="F99:F118">
    <cfRule type="duplicateValues" dxfId="0" priority="12"/>
  </conditionalFormatting>
  <conditionalFormatting sqref="F128:F147">
    <cfRule type="duplicateValues" dxfId="0" priority="11"/>
  </conditionalFormatting>
  <conditionalFormatting sqref="F159:F178">
    <cfRule type="duplicateValues" dxfId="0" priority="10"/>
  </conditionalFormatting>
  <conditionalFormatting sqref="F189:F196">
    <cfRule type="duplicateValues" dxfId="0" priority="9"/>
  </conditionalFormatting>
  <pageMargins left="0.751388888888889" right="0.751388888888889" top="0.2125" bottom="0.21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zoomScaleSheetLayoutView="60" workbookViewId="0">
      <selection activeCell="D6" sqref="D6:E6"/>
    </sheetView>
  </sheetViews>
  <sheetFormatPr defaultColWidth="9" defaultRowHeight="15" outlineLevelCol="6"/>
  <cols>
    <col min="1" max="1" width="12.5" customWidth="1"/>
    <col min="2" max="2" width="24.75" customWidth="1"/>
    <col min="3" max="3" width="20" customWidth="1"/>
    <col min="4" max="5" width="12.625" customWidth="1"/>
    <col min="6" max="6" width="9" style="21"/>
  </cols>
  <sheetData>
    <row r="1" spans="1:7">
      <c r="A1" s="4" t="s">
        <v>232</v>
      </c>
      <c r="B1" s="22"/>
      <c r="C1" s="22"/>
      <c r="D1" s="22"/>
      <c r="E1" s="22"/>
      <c r="G1" s="21"/>
    </row>
    <row r="2" ht="51" customHeight="1" spans="1:7">
      <c r="A2" s="23" t="s">
        <v>233</v>
      </c>
      <c r="B2" s="23"/>
      <c r="C2" s="23"/>
      <c r="D2" s="23"/>
      <c r="E2" s="23"/>
      <c r="G2" s="21"/>
    </row>
    <row r="3" ht="11.1" customHeight="1" spans="1:7">
      <c r="A3" s="24" t="s">
        <v>234</v>
      </c>
      <c r="B3" s="24"/>
      <c r="C3" s="24" t="s">
        <v>235</v>
      </c>
      <c r="D3" s="24"/>
      <c r="E3" s="24"/>
      <c r="G3" s="21"/>
    </row>
    <row r="4" ht="11.1" customHeight="1" spans="1:7">
      <c r="A4" s="25"/>
      <c r="B4" s="25"/>
      <c r="C4" s="25"/>
      <c r="D4" s="25"/>
      <c r="E4" s="25"/>
      <c r="G4" s="21"/>
    </row>
    <row r="5" ht="35.1" customHeight="1" spans="1:7">
      <c r="A5" s="10" t="s">
        <v>236</v>
      </c>
      <c r="B5" s="10" t="s">
        <v>237</v>
      </c>
      <c r="C5" s="10" t="s">
        <v>238</v>
      </c>
      <c r="D5" s="10" t="s">
        <v>239</v>
      </c>
      <c r="E5" s="26"/>
      <c r="G5" s="21"/>
    </row>
    <row r="6" ht="35.1" customHeight="1" spans="1:7">
      <c r="A6" s="10"/>
      <c r="B6" s="10" t="s">
        <v>240</v>
      </c>
      <c r="C6" s="10" t="s">
        <v>241</v>
      </c>
      <c r="D6" s="27" t="s">
        <v>242</v>
      </c>
      <c r="E6" s="28"/>
      <c r="G6" s="21"/>
    </row>
    <row r="7" ht="35.1" customHeight="1" spans="1:7">
      <c r="A7" s="10"/>
      <c r="B7" s="10" t="s">
        <v>243</v>
      </c>
      <c r="C7" s="10" t="s">
        <v>244</v>
      </c>
      <c r="D7" s="29" t="s">
        <v>245</v>
      </c>
      <c r="E7" s="30"/>
      <c r="G7" s="21"/>
    </row>
    <row r="8" ht="35.1" customHeight="1" spans="1:7">
      <c r="A8" s="10"/>
      <c r="B8" s="31"/>
      <c r="C8" s="31"/>
      <c r="D8" s="32"/>
      <c r="E8" s="33"/>
      <c r="G8" s="21"/>
    </row>
    <row r="9" ht="35.1" customHeight="1" spans="1:7">
      <c r="A9" s="34" t="s">
        <v>246</v>
      </c>
      <c r="B9" s="35"/>
      <c r="C9" s="36"/>
      <c r="D9" s="36"/>
      <c r="E9" s="37"/>
      <c r="G9" s="21"/>
    </row>
    <row r="10" ht="35.1" customHeight="1" spans="1:7">
      <c r="A10" s="34"/>
      <c r="B10" s="38"/>
      <c r="C10" s="18"/>
      <c r="D10" s="18"/>
      <c r="E10" s="39"/>
      <c r="G10" s="21"/>
    </row>
    <row r="11" ht="35.1" customHeight="1" spans="1:7">
      <c r="A11" s="34"/>
      <c r="B11" s="38"/>
      <c r="C11" s="18"/>
      <c r="D11" s="18"/>
      <c r="E11" s="39"/>
      <c r="G11" s="21"/>
    </row>
    <row r="12" ht="35.1" customHeight="1" spans="1:7">
      <c r="A12" s="10"/>
      <c r="B12" s="40"/>
      <c r="C12" s="41"/>
      <c r="D12" s="42" t="s">
        <v>247</v>
      </c>
      <c r="E12" s="43"/>
      <c r="G12" s="21"/>
    </row>
    <row r="13" ht="35.1" customHeight="1" spans="1:7">
      <c r="A13" s="44" t="s">
        <v>248</v>
      </c>
      <c r="B13" s="35"/>
      <c r="C13" s="36"/>
      <c r="D13" s="36"/>
      <c r="E13" s="37"/>
      <c r="G13" s="21"/>
    </row>
    <row r="14" ht="35.1" customHeight="1" spans="1:7">
      <c r="A14" s="44"/>
      <c r="B14" s="38"/>
      <c r="C14" s="18"/>
      <c r="D14" s="18"/>
      <c r="E14" s="39"/>
      <c r="G14" s="21"/>
    </row>
    <row r="15" ht="35.1" customHeight="1" spans="1:7">
      <c r="A15" s="44"/>
      <c r="B15" s="38"/>
      <c r="C15" s="18"/>
      <c r="D15" s="18"/>
      <c r="E15" s="39"/>
      <c r="G15" s="21"/>
    </row>
    <row r="16" ht="35.1" customHeight="1" spans="1:7">
      <c r="A16" s="44"/>
      <c r="B16" s="40"/>
      <c r="C16" s="41"/>
      <c r="D16" s="42" t="s">
        <v>247</v>
      </c>
      <c r="E16" s="43"/>
      <c r="G16" s="21"/>
    </row>
    <row r="17" ht="35.1" customHeight="1" spans="1:7">
      <c r="A17" s="10" t="s">
        <v>249</v>
      </c>
      <c r="B17" s="35"/>
      <c r="C17" s="36"/>
      <c r="D17" s="36"/>
      <c r="E17" s="37"/>
      <c r="G17" s="21"/>
    </row>
    <row r="18" ht="35.1" customHeight="1" spans="1:7">
      <c r="A18" s="10"/>
      <c r="B18" s="38"/>
      <c r="C18" s="18"/>
      <c r="D18" s="18"/>
      <c r="E18" s="39"/>
      <c r="G18" s="21"/>
    </row>
    <row r="19" ht="35.1" customHeight="1" spans="1:7">
      <c r="A19" s="10"/>
      <c r="B19" s="38"/>
      <c r="C19" s="18"/>
      <c r="D19" s="18"/>
      <c r="E19" s="39"/>
      <c r="G19" s="21"/>
    </row>
    <row r="20" ht="35.1" customHeight="1" spans="1:7">
      <c r="A20" s="10"/>
      <c r="B20" s="40"/>
      <c r="C20" s="41"/>
      <c r="D20" s="42" t="s">
        <v>247</v>
      </c>
      <c r="E20" s="43"/>
      <c r="G20" s="21"/>
    </row>
    <row r="21" s="20" customFormat="1" ht="30" customHeight="1" spans="1:6">
      <c r="A21" s="45" t="s">
        <v>250</v>
      </c>
      <c r="B21" s="46" t="s">
        <v>95</v>
      </c>
      <c r="C21" s="45">
        <v>15116851680</v>
      </c>
      <c r="D21" s="45"/>
      <c r="E21" s="18"/>
      <c r="F21" s="47"/>
    </row>
  </sheetData>
  <mergeCells count="18">
    <mergeCell ref="A2:E2"/>
    <mergeCell ref="D5:E5"/>
    <mergeCell ref="D6:E6"/>
    <mergeCell ref="D7:E7"/>
    <mergeCell ref="D8:E8"/>
    <mergeCell ref="D12:E12"/>
    <mergeCell ref="D16:E16"/>
    <mergeCell ref="D20:E20"/>
    <mergeCell ref="C21:D21"/>
    <mergeCell ref="A5:A8"/>
    <mergeCell ref="A9:A12"/>
    <mergeCell ref="A13:A16"/>
    <mergeCell ref="A17:A20"/>
    <mergeCell ref="B9:E11"/>
    <mergeCell ref="B13:E15"/>
    <mergeCell ref="B17:E19"/>
    <mergeCell ref="A3:B4"/>
    <mergeCell ref="C3:E4"/>
  </mergeCells>
  <printOptions horizontalCentered="1" verticalCentered="1"/>
  <pageMargins left="0.551181102362205" right="0.551181102362205" top="0.5" bottom="0.78740157480315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tabSelected="1" zoomScaleSheetLayoutView="60" workbookViewId="0">
      <selection activeCell="D9" sqref="D9"/>
    </sheetView>
  </sheetViews>
  <sheetFormatPr defaultColWidth="9" defaultRowHeight="15" outlineLevelCol="7"/>
  <cols>
    <col min="1" max="1" width="23.875" customWidth="1"/>
    <col min="2" max="3" width="9.08333333333333" customWidth="1"/>
    <col min="4" max="4" width="11" customWidth="1"/>
    <col min="5" max="6" width="9.08333333333333" customWidth="1"/>
    <col min="7" max="7" width="12.0833333333333" customWidth="1"/>
    <col min="8" max="8" width="11.25" customWidth="1"/>
  </cols>
  <sheetData>
    <row r="1" spans="1:2">
      <c r="A1" s="4" t="s">
        <v>251</v>
      </c>
      <c r="B1" s="4"/>
    </row>
    <row r="2" ht="41.25" customHeight="1" spans="1:8">
      <c r="A2" s="5" t="s">
        <v>252</v>
      </c>
      <c r="B2" s="5"/>
      <c r="C2" s="5"/>
      <c r="D2" s="5"/>
      <c r="E2" s="5"/>
      <c r="F2" s="5"/>
      <c r="G2" s="5"/>
      <c r="H2" s="6"/>
    </row>
    <row r="3" s="1" customFormat="1" ht="24" customHeight="1" spans="1:7">
      <c r="A3" s="4" t="s">
        <v>253</v>
      </c>
      <c r="G3" s="7"/>
    </row>
    <row r="4" s="2" customFormat="1" ht="38" customHeight="1" spans="1:7">
      <c r="A4" s="8" t="s">
        <v>36</v>
      </c>
      <c r="B4" s="8" t="s">
        <v>254</v>
      </c>
      <c r="C4" s="8" t="s">
        <v>255</v>
      </c>
      <c r="D4" s="8" t="s">
        <v>256</v>
      </c>
      <c r="E4" s="8" t="s">
        <v>257</v>
      </c>
      <c r="F4" s="8" t="s">
        <v>258</v>
      </c>
      <c r="G4" s="8" t="s">
        <v>259</v>
      </c>
    </row>
    <row r="5" s="2" customFormat="1" ht="30" customHeight="1" spans="1:7">
      <c r="A5" s="8" t="s">
        <v>260</v>
      </c>
      <c r="B5" s="8"/>
      <c r="C5" s="9">
        <f>SUM(C6:C7)</f>
        <v>2636</v>
      </c>
      <c r="D5" s="9"/>
      <c r="E5" s="9">
        <f>SUM(E6:E7)</f>
        <v>2243</v>
      </c>
      <c r="F5" s="9">
        <f>SUM(F6:F7)</f>
        <v>474.68</v>
      </c>
      <c r="G5" s="9">
        <f>SUM(G6:G7)</f>
        <v>5353.68</v>
      </c>
    </row>
    <row r="6" s="2" customFormat="1" ht="30" customHeight="1" spans="1:7">
      <c r="A6" s="10" t="s">
        <v>240</v>
      </c>
      <c r="B6" s="11"/>
      <c r="C6" s="12">
        <v>646</v>
      </c>
      <c r="D6" s="12"/>
      <c r="E6" s="12">
        <v>807</v>
      </c>
      <c r="F6" s="12">
        <v>323.6</v>
      </c>
      <c r="G6" s="13">
        <v>1776.6</v>
      </c>
    </row>
    <row r="7" s="3" customFormat="1" ht="48" customHeight="1" spans="1:7">
      <c r="A7" s="10" t="s">
        <v>243</v>
      </c>
      <c r="B7" s="14"/>
      <c r="C7" s="12">
        <v>1990</v>
      </c>
      <c r="D7" s="12"/>
      <c r="E7" s="12">
        <v>1436</v>
      </c>
      <c r="F7" s="12">
        <v>151.08</v>
      </c>
      <c r="G7" s="13">
        <v>3577.08</v>
      </c>
    </row>
    <row r="8" s="3" customFormat="1" ht="30" customHeight="1" spans="1:7">
      <c r="A8" s="8"/>
      <c r="B8" s="14"/>
      <c r="C8" s="9"/>
      <c r="D8" s="9"/>
      <c r="E8" s="9"/>
      <c r="F8" s="9"/>
      <c r="G8" s="9"/>
    </row>
    <row r="9" s="3" customFormat="1" ht="30" customHeight="1" spans="1:7">
      <c r="A9" s="14"/>
      <c r="B9" s="14"/>
      <c r="C9" s="9"/>
      <c r="D9" s="9"/>
      <c r="E9" s="9"/>
      <c r="F9" s="9"/>
      <c r="G9" s="11"/>
    </row>
    <row r="10" s="3" customFormat="1" ht="30" customHeight="1" spans="1:7">
      <c r="A10" s="14"/>
      <c r="B10" s="14"/>
      <c r="C10" s="9"/>
      <c r="D10" s="9"/>
      <c r="E10" s="9"/>
      <c r="F10" s="9"/>
      <c r="G10" s="11"/>
    </row>
    <row r="11" s="3" customFormat="1" ht="30" customHeight="1" spans="1:7">
      <c r="A11" s="14"/>
      <c r="B11" s="14"/>
      <c r="C11" s="9"/>
      <c r="D11" s="9"/>
      <c r="E11" s="9"/>
      <c r="F11" s="9"/>
      <c r="G11" s="11"/>
    </row>
    <row r="12" s="3" customFormat="1" ht="30" customHeight="1" spans="1:7">
      <c r="A12" s="14"/>
      <c r="B12" s="14"/>
      <c r="C12" s="9"/>
      <c r="D12" s="9"/>
      <c r="E12" s="9"/>
      <c r="F12" s="9"/>
      <c r="G12" s="11"/>
    </row>
    <row r="13" s="3" customFormat="1" ht="30" customHeight="1" spans="1:7">
      <c r="A13" s="14"/>
      <c r="B13" s="14"/>
      <c r="C13" s="9"/>
      <c r="D13" s="9"/>
      <c r="E13" s="9"/>
      <c r="F13" s="9"/>
      <c r="G13" s="11"/>
    </row>
    <row r="14" s="3" customFormat="1" ht="30" customHeight="1" spans="1:7">
      <c r="A14" s="14"/>
      <c r="B14" s="9"/>
      <c r="C14" s="9"/>
      <c r="D14" s="9"/>
      <c r="E14" s="9"/>
      <c r="F14" s="9"/>
      <c r="G14" s="11"/>
    </row>
    <row r="15" s="3" customFormat="1" ht="30" customHeight="1" spans="1:7">
      <c r="A15" s="9"/>
      <c r="B15" s="9"/>
      <c r="C15" s="15"/>
      <c r="D15" s="9"/>
      <c r="E15" s="9"/>
      <c r="F15" s="9"/>
      <c r="G15" s="16">
        <f>SUM(C15:F15)</f>
        <v>0</v>
      </c>
    </row>
    <row r="16" ht="24" customHeight="1" spans="1:7">
      <c r="A16" s="17" t="s">
        <v>261</v>
      </c>
      <c r="B16" s="17"/>
      <c r="C16" s="18" t="s">
        <v>262</v>
      </c>
      <c r="D16" s="18">
        <v>15116851680</v>
      </c>
      <c r="E16" s="18"/>
      <c r="F16" s="18" t="s">
        <v>263</v>
      </c>
      <c r="G16" s="19">
        <v>44531</v>
      </c>
    </row>
  </sheetData>
  <mergeCells count="1">
    <mergeCell ref="A2:G2"/>
  </mergeCells>
  <printOptions horizontalCentered="1"/>
  <pageMargins left="0.551181102362205" right="0.551181102362205" top="1.5748031496063" bottom="0.984251968503937" header="0.511811023622047" footer="0.511811023622047"/>
  <pageSetup paperSize="9" scale="98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表二1</vt:lpstr>
      <vt:lpstr>3.评估申报表</vt:lpstr>
      <vt:lpstr>4.资金落实表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莫楚涵</cp:lastModifiedBy>
  <dcterms:created xsi:type="dcterms:W3CDTF">2006-11-29T10:39:00Z</dcterms:created>
  <cp:lastPrinted>2020-10-28T01:04:00Z</cp:lastPrinted>
  <dcterms:modified xsi:type="dcterms:W3CDTF">2021-12-09T07:55:13Z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35271C27EA8C4D4C8632AFA792FE1AA5</vt:lpwstr>
  </property>
  <property fmtid="{D5CDD505-2E9C-101B-9397-08002B2CF9AE}" pid="4" name="KSOReadingLayout">
    <vt:bool>true</vt:bool>
  </property>
</Properties>
</file>