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改善和保障村卫生室运行条件统计表" sheetId="1" r:id="rId1"/>
  </sheets>
  <calcPr calcId="144525"/>
</workbook>
</file>

<file path=xl/sharedStrings.xml><?xml version="1.0" encoding="utf-8"?>
<sst xmlns="http://schemas.openxmlformats.org/spreadsheetml/2006/main" count="31" uniqueCount="26">
  <si>
    <t>附件1</t>
  </si>
  <si>
    <t>改善和保障村卫生室运行条件统计表</t>
  </si>
  <si>
    <t>市州</t>
  </si>
  <si>
    <t>县市区</t>
  </si>
  <si>
    <t>行政村数量(个）</t>
  </si>
  <si>
    <t>村卫生室运行经费任务数（万元）</t>
  </si>
  <si>
    <t>资金到位经费（万元）</t>
  </si>
  <si>
    <t>资金到位率（%)</t>
  </si>
  <si>
    <t>辖区内在岗乡村医生数（个）</t>
  </si>
  <si>
    <t>在岗乡村医生参加基本养老保险数（个）</t>
  </si>
  <si>
    <t>在岗乡村医生参加基本养老保险率（%）</t>
  </si>
  <si>
    <t>省级财政到位经费</t>
  </si>
  <si>
    <t>市县区财政到位经费</t>
  </si>
  <si>
    <t>45周岁以下（不含）</t>
  </si>
  <si>
    <t>45周-60周岁</t>
  </si>
  <si>
    <t>小计（60周岁以下）</t>
  </si>
  <si>
    <t>60周岁（含）以上</t>
  </si>
  <si>
    <t>合计（在岗乡村医生数）</t>
  </si>
  <si>
    <t>小计</t>
  </si>
  <si>
    <t>45周岁-60周岁</t>
  </si>
  <si>
    <t>60周岁以下</t>
  </si>
  <si>
    <t>参加城镇企业职工基本养老保险（含灵活就业人员养老保险）</t>
  </si>
  <si>
    <t>参加城乡居民养老保险等基本养老保险</t>
  </si>
  <si>
    <t>参加其他养老保险</t>
  </si>
  <si>
    <t>衡阳市</t>
  </si>
  <si>
    <t>衡山县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</si>
</sst>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2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0" fillId="25" borderId="10" applyNumberFormat="0" applyAlignment="0" applyProtection="0">
      <alignment vertical="center"/>
    </xf>
    <xf numFmtId="0" fontId="21" fillId="25" borderId="6" applyNumberFormat="0" applyAlignment="0" applyProtection="0">
      <alignment vertical="center"/>
    </xf>
    <xf numFmtId="0" fontId="22" fillId="30" borderId="11" applyNumberForma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177" fontId="3" fillId="0" borderId="3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workbookViewId="0">
      <selection activeCell="A2" sqref="A2:V2"/>
    </sheetView>
  </sheetViews>
  <sheetFormatPr defaultColWidth="9" defaultRowHeight="13.5" outlineLevelRow="4"/>
  <cols>
    <col min="2" max="2" width="7.5" customWidth="1"/>
    <col min="3" max="4" width="6.25" customWidth="1"/>
    <col min="5" max="5" width="6.75" customWidth="1"/>
    <col min="6" max="6" width="5.875" customWidth="1"/>
    <col min="7" max="8" width="5.375" customWidth="1"/>
    <col min="9" max="10" width="5.625" customWidth="1"/>
    <col min="11" max="11" width="4.875" customWidth="1"/>
    <col min="12" max="12" width="5" customWidth="1"/>
    <col min="13" max="14" width="5.375" customWidth="1"/>
    <col min="15" max="16" width="5.625" customWidth="1"/>
    <col min="17" max="17" width="6.875" customWidth="1"/>
    <col min="18" max="18" width="6.375" customWidth="1"/>
    <col min="19" max="19" width="7.375" customWidth="1"/>
    <col min="20" max="20" width="5.75" customWidth="1"/>
    <col min="21" max="21" width="5.625" customWidth="1"/>
    <col min="22" max="22" width="4.625" customWidth="1"/>
  </cols>
  <sheetData>
    <row r="1" spans="1:22">
      <c r="A1" s="1" t="s">
        <v>0</v>
      </c>
      <c r="B1" s="1"/>
      <c r="C1" s="1"/>
      <c r="D1" s="2"/>
      <c r="E1" s="2"/>
      <c r="F1" s="2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8"/>
    </row>
    <row r="2" ht="27" spans="1:22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ht="51" customHeight="1" spans="1:22">
      <c r="A3" s="4" t="s">
        <v>2</v>
      </c>
      <c r="B3" s="4" t="s">
        <v>3</v>
      </c>
      <c r="C3" s="4" t="s">
        <v>4</v>
      </c>
      <c r="D3" s="5" t="s">
        <v>5</v>
      </c>
      <c r="E3" s="6" t="s">
        <v>6</v>
      </c>
      <c r="F3" s="7"/>
      <c r="G3" s="5" t="s">
        <v>7</v>
      </c>
      <c r="H3" s="8" t="s">
        <v>8</v>
      </c>
      <c r="I3" s="14"/>
      <c r="J3" s="14"/>
      <c r="K3" s="14"/>
      <c r="L3" s="15"/>
      <c r="M3" s="4" t="s">
        <v>9</v>
      </c>
      <c r="N3" s="4"/>
      <c r="O3" s="4"/>
      <c r="P3" s="4" t="s">
        <v>10</v>
      </c>
      <c r="Q3" s="4"/>
      <c r="R3" s="4"/>
      <c r="S3" s="4" t="s">
        <v>9</v>
      </c>
      <c r="T3" s="4"/>
      <c r="U3" s="4"/>
      <c r="V3" s="4"/>
    </row>
    <row r="4" ht="146" customHeight="1" spans="1:22">
      <c r="A4" s="4"/>
      <c r="B4" s="4"/>
      <c r="C4" s="4"/>
      <c r="D4" s="5"/>
      <c r="E4" s="5" t="s">
        <v>11</v>
      </c>
      <c r="F4" s="5" t="s">
        <v>12</v>
      </c>
      <c r="G4" s="5"/>
      <c r="H4" s="4" t="s">
        <v>13</v>
      </c>
      <c r="I4" s="4" t="s">
        <v>14</v>
      </c>
      <c r="J4" s="4" t="s">
        <v>15</v>
      </c>
      <c r="K4" s="4" t="s">
        <v>16</v>
      </c>
      <c r="L4" s="4" t="s">
        <v>17</v>
      </c>
      <c r="M4" s="4" t="s">
        <v>13</v>
      </c>
      <c r="N4" s="4" t="s">
        <v>14</v>
      </c>
      <c r="O4" s="4" t="s">
        <v>18</v>
      </c>
      <c r="P4" s="4" t="s">
        <v>13</v>
      </c>
      <c r="Q4" s="4" t="s">
        <v>19</v>
      </c>
      <c r="R4" s="4" t="s">
        <v>20</v>
      </c>
      <c r="S4" s="4" t="s">
        <v>21</v>
      </c>
      <c r="T4" s="4" t="s">
        <v>22</v>
      </c>
      <c r="U4" s="4" t="s">
        <v>23</v>
      </c>
      <c r="V4" s="19" t="s">
        <v>18</v>
      </c>
    </row>
    <row r="5" ht="63" customHeight="1" spans="1:22">
      <c r="A5" s="9" t="s">
        <v>24</v>
      </c>
      <c r="B5" s="10" t="s">
        <v>25</v>
      </c>
      <c r="C5" s="11">
        <v>128</v>
      </c>
      <c r="D5" s="12">
        <f>C5*0.6</f>
        <v>76.8</v>
      </c>
      <c r="E5" s="12">
        <v>38.4</v>
      </c>
      <c r="F5" s="12">
        <v>38.4</v>
      </c>
      <c r="G5" s="13">
        <f>(E5+F5)/D5</f>
        <v>1</v>
      </c>
      <c r="H5" s="11">
        <v>60</v>
      </c>
      <c r="I5" s="11">
        <v>78</v>
      </c>
      <c r="J5" s="16">
        <f t="shared" ref="J5:O5" si="0">H5+I5</f>
        <v>138</v>
      </c>
      <c r="K5" s="11">
        <v>16</v>
      </c>
      <c r="L5" s="16">
        <f t="shared" si="0"/>
        <v>154</v>
      </c>
      <c r="M5" s="11">
        <v>60</v>
      </c>
      <c r="N5" s="11">
        <v>78</v>
      </c>
      <c r="O5" s="11">
        <f t="shared" si="0"/>
        <v>138</v>
      </c>
      <c r="P5" s="17">
        <f>M5/H5</f>
        <v>1</v>
      </c>
      <c r="Q5" s="17">
        <f t="shared" ref="P5:R5" si="1">N5/I5</f>
        <v>1</v>
      </c>
      <c r="R5" s="17">
        <f t="shared" si="1"/>
        <v>1</v>
      </c>
      <c r="S5" s="11">
        <v>108</v>
      </c>
      <c r="T5" s="11">
        <v>29</v>
      </c>
      <c r="U5" s="11">
        <v>1</v>
      </c>
      <c r="V5" s="11">
        <f>SUM(S5:U5)</f>
        <v>138</v>
      </c>
    </row>
  </sheetData>
  <mergeCells count="11">
    <mergeCell ref="A2:V2"/>
    <mergeCell ref="E3:F3"/>
    <mergeCell ref="H3:L3"/>
    <mergeCell ref="M3:O3"/>
    <mergeCell ref="P3:R3"/>
    <mergeCell ref="S3:V3"/>
    <mergeCell ref="A3:A4"/>
    <mergeCell ref="B3:B4"/>
    <mergeCell ref="C3:C4"/>
    <mergeCell ref="D3:D4"/>
    <mergeCell ref="G3:G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改善和保障村卫生室运行条件统计表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2020-12-04T12:16:34Z</dcterms:created>
  <dcterms:modified xsi:type="dcterms:W3CDTF">2020-12-04T12:24:14Z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